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lementd\Box\Institutional Research\CDS\2021 CDS\"/>
    </mc:Choice>
  </mc:AlternateContent>
  <xr:revisionPtr revIDLastSave="0" documentId="13_ncr:1_{B01E7E16-54A6-4FCE-8690-C7B1124EEE5F}" xr6:coauthVersionLast="45" xr6:coauthVersionMax="45" xr10:uidLastSave="{00000000-0000-0000-0000-000000000000}"/>
  <bookViews>
    <workbookView xWindow="21291" yWindow="-103" windowWidth="22149" windowHeight="11949" activeTab="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8" i="8" l="1"/>
  <c r="E65" i="8"/>
  <c r="E64" i="8"/>
  <c r="D188" i="3"/>
  <c r="F8" i="6"/>
  <c r="E8" i="6"/>
  <c r="G36" i="9" l="1"/>
  <c r="J37" i="9"/>
  <c r="J36" i="9"/>
  <c r="E74" i="2" l="1"/>
  <c r="D74" i="2"/>
  <c r="C74" i="2"/>
  <c r="F74" i="2" s="1"/>
  <c r="F73" i="2"/>
  <c r="F72" i="2"/>
  <c r="F71" i="2"/>
  <c r="E70" i="2"/>
  <c r="D70" i="2"/>
  <c r="C70" i="2"/>
  <c r="F69" i="2"/>
  <c r="F68" i="2"/>
  <c r="F70" i="2" l="1"/>
  <c r="D75" i="2"/>
  <c r="E75" i="2"/>
  <c r="F75" i="2"/>
  <c r="C75" i="2"/>
  <c r="D208" i="3" l="1"/>
  <c r="C172" i="3"/>
  <c r="F57" i="2" l="1"/>
  <c r="F58" i="2"/>
  <c r="F60" i="2"/>
  <c r="F61" i="2"/>
  <c r="F62" i="2"/>
  <c r="E63" i="2"/>
  <c r="D63" i="2"/>
  <c r="C63" i="2"/>
  <c r="E59" i="2"/>
  <c r="D59" i="2"/>
  <c r="C59" i="2"/>
  <c r="E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59" i="2" l="1"/>
  <c r="D64" i="2"/>
  <c r="F63" i="2"/>
  <c r="E64" i="2"/>
  <c r="F19" i="2"/>
  <c r="C64" i="2"/>
  <c r="F64" i="2"/>
  <c r="F18" i="2"/>
  <c r="F20" i="2" l="1"/>
</calcChain>
</file>

<file path=xl/sharedStrings.xml><?xml version="1.0" encoding="utf-8"?>
<sst xmlns="http://schemas.openxmlformats.org/spreadsheetml/2006/main" count="1927" uniqueCount="1079">
  <si>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</si>
  <si>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</si>
  <si>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</si>
  <si>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</si>
  <si>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</si>
  <si>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</si>
  <si>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</si>
  <si>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</si>
  <si>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</si>
  <si>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</si>
  <si>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</si>
  <si>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</si>
  <si>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</si>
  <si>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</si>
  <si>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</si>
  <si>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</si>
  <si>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</si>
  <si>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</si>
  <si>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</si>
  <si>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</si>
  <si>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</si>
  <si>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</si>
  <si>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</si>
  <si>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</si>
  <si>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</si>
  <si>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</si>
  <si>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</si>
  <si>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</si>
  <si>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</si>
  <si>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</si>
  <si>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</si>
  <si>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</si>
  <si>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</si>
  <si>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</si>
  <si>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</si>
  <si>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</si>
  <si>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</si>
  <si>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</si>
  <si>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</si>
  <si>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</si>
  <si>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</si>
  <si>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</si>
  <si>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</si>
  <si>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</si>
  <si>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</si>
  <si>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</si>
  <si>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</si>
  <si>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</si>
  <si>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</si>
  <si>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</si>
  <si>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</si>
  <si>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</si>
  <si>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</si>
  <si>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</si>
  <si>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</si>
  <si>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</si>
  <si>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</si>
  <si>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</si>
  <si>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</si>
  <si>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</si>
  <si>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</si>
  <si>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</si>
  <si>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</si>
  <si>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</si>
  <si>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</si>
  <si>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</si>
  <si>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</si>
  <si>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</si>
  <si>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</si>
  <si>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</si>
  <si>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</si>
  <si>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</si>
  <si>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</si>
  <si>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</si>
  <si>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</si>
  <si>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</si>
  <si>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</si>
  <si>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</si>
  <si>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</si>
  <si>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</si>
  <si>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</si>
  <si>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</si>
  <si>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</si>
  <si>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</si>
  <si>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</si>
  <si>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</si>
  <si>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</si>
  <si>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</si>
  <si>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</si>
  <si>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</si>
  <si>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</si>
  <si>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</si>
  <si>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</si>
  <si>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</si>
  <si>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</si>
  <si>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</si>
  <si>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</si>
  <si>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</si>
  <si>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</si>
  <si>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</si>
  <si>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</si>
  <si>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</si>
  <si>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</si>
  <si>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</si>
  <si>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</si>
  <si>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</si>
  <si>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</si>
  <si>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</si>
  <si>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</si>
  <si>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</si>
  <si>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</si>
  <si>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</si>
  <si>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</si>
  <si>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</si>
  <si>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</si>
  <si>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</si>
  <si>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</si>
  <si>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</si>
  <si>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</si>
  <si>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</si>
  <si>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</si>
  <si>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</si>
  <si>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</si>
  <si>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</si>
  <si>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</si>
  <si>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</si>
  <si>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</si>
  <si>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</si>
  <si>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</si>
  <si>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</si>
  <si>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</si>
  <si>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</si>
  <si>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</si>
  <si>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</si>
  <si>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</si>
  <si>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</si>
  <si>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</si>
  <si>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</si>
  <si>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</si>
  <si>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</si>
  <si>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</si>
  <si>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</si>
  <si>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</si>
  <si>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</si>
  <si>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</si>
  <si>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</si>
  <si>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</si>
  <si>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</si>
  <si>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</si>
  <si>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</si>
  <si>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</si>
  <si>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</si>
  <si>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</si>
  <si>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</si>
  <si>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</si>
  <si>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</si>
  <si>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</si>
  <si>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</si>
  <si>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</si>
  <si>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</si>
  <si>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</si>
  <si>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</si>
  <si>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</si>
  <si>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</si>
  <si>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</si>
  <si>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</si>
  <si>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</si>
  <si>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</si>
  <si>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</si>
  <si>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</si>
  <si>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</si>
  <si>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</si>
  <si>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</si>
  <si>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</si>
  <si>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</si>
  <si>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</si>
  <si>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</si>
  <si>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</si>
  <si>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</si>
  <si>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</si>
  <si>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</si>
  <si>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</si>
  <si>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</si>
  <si>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</si>
  <si>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</si>
  <si>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</si>
  <si>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</si>
  <si>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</si>
  <si>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</si>
  <si>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</si>
  <si>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</si>
  <si>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</si>
  <si>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</si>
  <si>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</si>
  <si>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</si>
  <si>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</si>
  <si>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</si>
  <si>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</si>
  <si>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</si>
  <si>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</si>
  <si>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</si>
  <si>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</si>
  <si>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</si>
  <si>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</si>
  <si>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</si>
  <si>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</si>
  <si>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</si>
  <si>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</si>
  <si>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</si>
  <si>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</si>
  <si>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</si>
  <si>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</si>
  <si>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</si>
  <si>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</si>
  <si>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</si>
  <si>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</si>
  <si>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</si>
  <si>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</si>
  <si>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</si>
  <si>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</si>
  <si>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</si>
  <si>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</si>
  <si>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</si>
  <si>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</si>
  <si>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</si>
  <si>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</si>
  <si>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</si>
  <si>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</si>
  <si>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</si>
  <si>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</si>
  <si>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</si>
  <si>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</si>
  <si>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</si>
  <si>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</si>
  <si>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</si>
  <si>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</si>
  <si>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</si>
  <si>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</si>
  <si>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</si>
  <si>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</si>
  <si>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</si>
  <si>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</si>
  <si>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</si>
  <si>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</si>
  <si>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</si>
  <si>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</si>
  <si>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</si>
  <si>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</si>
  <si>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</si>
  <si>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</si>
  <si>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</si>
  <si>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</si>
  <si>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</si>
  <si>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</si>
  <si>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</si>
  <si>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</si>
  <si>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</si>
  <si>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</si>
  <si>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</si>
  <si>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</si>
  <si>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</si>
  <si>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</si>
  <si>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</si>
  <si>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</si>
  <si>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</si>
  <si>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</si>
  <si>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</si>
  <si>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</si>
  <si>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</si>
  <si>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</si>
  <si>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</si>
  <si>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</si>
  <si>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</si>
  <si>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</si>
  <si>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</si>
  <si>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</si>
  <si>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</si>
  <si>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</si>
  <si>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</si>
  <si>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</si>
  <si>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</si>
  <si>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</si>
  <si>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</si>
  <si>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</si>
  <si>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</si>
  <si>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</si>
  <si>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</si>
  <si>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</si>
  <si>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</si>
  <si>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</si>
  <si>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</si>
  <si>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</si>
  <si>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</si>
  <si>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</si>
  <si>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</si>
  <si>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</si>
  <si>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</si>
  <si>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</si>
  <si>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</si>
  <si>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</si>
  <si>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</si>
  <si>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</si>
  <si>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</si>
  <si>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</si>
  <si>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</si>
  <si>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</si>
  <si>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</si>
  <si>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</si>
  <si>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</si>
  <si>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</si>
  <si>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</si>
  <si>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</si>
  <si>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</si>
  <si>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</si>
  <si>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</si>
  <si>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</si>
  <si>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</si>
  <si>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</si>
  <si>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</si>
  <si>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</si>
  <si>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</si>
  <si>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</si>
  <si>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</si>
  <si>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</si>
  <si>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</si>
  <si>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</si>
  <si>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</si>
  <si>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</si>
  <si>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</si>
  <si>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</si>
  <si>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</si>
  <si>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</si>
  <si>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</si>
  <si>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</si>
  <si>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</si>
  <si>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</si>
  <si>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</si>
  <si>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</si>
  <si>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</si>
  <si>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</si>
  <si>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</si>
  <si>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</si>
  <si>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</si>
  <si>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</si>
  <si>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</si>
  <si>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</si>
  <si>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</si>
  <si>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</si>
  <si>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</si>
  <si>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</si>
  <si>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</si>
  <si>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</si>
  <si>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</si>
  <si>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</si>
  <si>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</si>
  <si>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</si>
  <si>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</si>
  <si>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</si>
  <si>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</si>
  <si>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</si>
  <si>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</si>
  <si>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</si>
  <si>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</si>
  <si>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</si>
  <si>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</si>
  <si>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</si>
  <si>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</si>
  <si>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</si>
  <si>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</si>
  <si>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</si>
  <si>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</si>
  <si>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</si>
  <si>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</si>
  <si>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</si>
  <si>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</si>
  <si>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</si>
  <si>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</si>
  <si>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</si>
  <si>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</si>
  <si>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</si>
  <si>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</si>
  <si>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</si>
  <si>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</si>
  <si>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</si>
  <si>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</si>
  <si>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</si>
  <si>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</si>
  <si>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</si>
  <si>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</si>
  <si>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</si>
  <si>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</si>
  <si>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</si>
  <si>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</si>
  <si>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</si>
  <si>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</si>
  <si>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</si>
  <si>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</si>
  <si>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</si>
  <si>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</si>
  <si>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</si>
  <si>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</si>
  <si>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</si>
  <si>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</si>
  <si>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</si>
  <si>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</si>
  <si>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</si>
  <si>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</si>
  <si>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</si>
  <si>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</si>
  <si>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</si>
  <si>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</si>
  <si>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</si>
  <si>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</si>
  <si>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</si>
  <si>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</si>
  <si>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</si>
  <si>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</si>
  <si>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</si>
  <si>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</si>
  <si>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</si>
  <si>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</si>
  <si>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</si>
  <si>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</si>
  <si>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</si>
  <si>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</si>
  <si>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</si>
  <si>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</si>
  <si>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</si>
  <si>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</si>
  <si>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</si>
  <si>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</si>
  <si>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</si>
  <si>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</si>
  <si>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</si>
  <si>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</si>
  <si>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</si>
  <si>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</si>
  <si>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</si>
  <si>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</si>
  <si>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</si>
  <si>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</si>
  <si>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</si>
  <si>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</si>
  <si>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</si>
  <si>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</si>
  <si>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</si>
  <si>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</si>
  <si>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</si>
  <si>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</si>
  <si>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</si>
  <si>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</si>
  <si>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</si>
  <si>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</si>
  <si>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</si>
  <si>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</si>
  <si>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</si>
  <si>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</si>
  <si>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</si>
  <si>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</si>
  <si>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</si>
  <si>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</si>
  <si>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</si>
  <si>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</si>
  <si>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</si>
  <si>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</si>
  <si>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</si>
  <si>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</si>
  <si>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</si>
  <si>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</si>
  <si>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</si>
  <si>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</si>
  <si>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</si>
  <si>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</si>
  <si>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</si>
  <si>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</si>
  <si>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</si>
  <si>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</si>
  <si>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</si>
  <si>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</si>
  <si>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</si>
  <si>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</si>
  <si>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</si>
  <si>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</si>
  <si>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</si>
  <si>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</si>
  <si>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</si>
  <si>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</si>
  <si>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</si>
  <si>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</si>
  <si>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</si>
  <si>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</si>
  <si>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</si>
  <si>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</si>
  <si>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</si>
  <si>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</si>
  <si>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</si>
  <si>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</si>
  <si>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</si>
  <si>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</si>
  <si>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</si>
  <si>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</si>
  <si>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</si>
  <si>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</si>
  <si>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</si>
  <si>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</si>
  <si>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</si>
  <si>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</si>
  <si>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</si>
  <si>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</si>
  <si>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</si>
  <si>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</si>
  <si>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</si>
  <si>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</si>
  <si>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</si>
  <si>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</si>
  <si>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</si>
  <si>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</si>
  <si>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</si>
  <si>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</si>
  <si>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</si>
  <si>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</si>
  <si>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</si>
  <si>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</si>
  <si>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</si>
  <si>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</si>
  <si>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</si>
  <si>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</si>
  <si>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</si>
  <si>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</si>
  <si>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</si>
  <si>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</si>
  <si>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</si>
  <si>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</si>
  <si>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</si>
  <si>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</si>
  <si>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</si>
  <si>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</si>
  <si>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</si>
  <si>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</si>
  <si>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</si>
  <si>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</si>
  <si>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</si>
  <si>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</si>
  <si>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</si>
  <si>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</si>
  <si>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</si>
  <si>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</si>
  <si>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</si>
  <si>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</si>
  <si>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</si>
  <si>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</si>
  <si>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</si>
  <si>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</si>
  <si>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</si>
  <si>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</si>
  <si>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</si>
  <si>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</si>
  <si>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</si>
  <si>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</si>
  <si>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</si>
  <si>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</si>
  <si>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</si>
  <si>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</si>
  <si>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</si>
  <si>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</si>
  <si>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</si>
  <si>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</si>
  <si>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</si>
  <si>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</si>
  <si>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</si>
  <si>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</si>
  <si>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</si>
  <si>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</si>
  <si>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</si>
  <si>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</si>
  <si>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</si>
  <si>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</si>
  <si>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</si>
  <si>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</si>
  <si>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</si>
  <si>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</si>
  <si>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</si>
  <si>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</si>
  <si>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</si>
  <si>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</si>
  <si>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</si>
  <si>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</si>
  <si>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</si>
  <si>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</si>
  <si>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</si>
  <si>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</si>
  <si>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</si>
  <si>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</si>
  <si>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</si>
  <si>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</si>
  <si>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</si>
  <si>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</si>
  <si>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</si>
  <si>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</si>
  <si>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</si>
  <si>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</si>
  <si>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</si>
  <si>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</si>
  <si>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</si>
  <si>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</si>
  <si>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</si>
  <si>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</si>
  <si>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</si>
  <si>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</si>
  <si>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</si>
  <si>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</si>
  <si>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</si>
  <si>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</si>
  <si>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</si>
  <si>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</si>
  <si>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</si>
  <si>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</si>
  <si>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</si>
  <si>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</si>
  <si>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</si>
  <si>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</si>
  <si>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</si>
  <si>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</si>
  <si>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</si>
  <si>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</si>
  <si>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</si>
  <si>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</si>
  <si>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</si>
  <si>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</si>
  <si>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</si>
  <si>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</si>
  <si>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</si>
  <si>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</si>
  <si>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</si>
  <si>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</si>
  <si>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</si>
  <si>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</si>
  <si>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</si>
  <si>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</si>
  <si>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</si>
  <si>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</si>
  <si>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</si>
  <si>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</si>
  <si>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</si>
  <si>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</si>
  <si>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</si>
  <si>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</si>
  <si>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</si>
  <si>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</si>
  <si>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</si>
  <si>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</si>
  <si>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</si>
  <si>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</si>
  <si>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</si>
  <si>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</si>
  <si>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</si>
  <si>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</si>
  <si>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</si>
  <si>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</si>
  <si>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</si>
  <si>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</si>
  <si>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</si>
  <si>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</si>
  <si>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</si>
  <si>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</si>
  <si>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</si>
  <si>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</si>
  <si>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</si>
  <si>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</si>
  <si>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</si>
  <si>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</si>
  <si>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</si>
  <si>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</si>
  <si>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</si>
  <si>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</si>
  <si>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</si>
  <si>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</si>
  <si>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</si>
  <si>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</si>
  <si>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</si>
  <si>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</si>
  <si>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</si>
  <si>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</si>
  <si>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</si>
  <si>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</si>
  <si>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</si>
  <si>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</si>
  <si>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</si>
  <si>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</si>
  <si>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</si>
  <si>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</si>
  <si>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</si>
  <si>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</si>
  <si>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</si>
  <si>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</si>
  <si>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</si>
  <si>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</si>
  <si>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</si>
  <si>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</si>
  <si>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</si>
  <si>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</si>
  <si>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</si>
  <si>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</si>
  <si>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</si>
  <si>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</si>
  <si>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</si>
  <si>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</si>
  <si>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</si>
  <si>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</si>
  <si>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</si>
  <si>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</si>
  <si>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</si>
  <si>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</si>
  <si>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</si>
  <si>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</si>
  <si>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</si>
  <si>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</si>
  <si>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</si>
  <si>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</si>
  <si>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</si>
  <si>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</si>
  <si>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</si>
  <si>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</si>
  <si>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</si>
  <si>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</si>
  <si>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</si>
  <si>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</si>
  <si>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</si>
  <si>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</si>
  <si>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</si>
  <si>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</si>
  <si>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</si>
  <si>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</si>
  <si>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</si>
  <si>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</si>
  <si>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</si>
  <si>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</si>
  <si>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</si>
  <si>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</si>
  <si>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</si>
  <si>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</si>
  <si>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</si>
  <si>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</si>
  <si>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</si>
  <si>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</si>
  <si>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</si>
  <si>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</si>
  <si>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</si>
  <si>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</si>
  <si>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</si>
  <si>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</si>
  <si>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</si>
  <si>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</si>
  <si>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</si>
  <si>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</si>
  <si>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</si>
  <si>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</si>
  <si>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</si>
  <si>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</si>
  <si>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</si>
  <si>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</si>
  <si>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</si>
  <si>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</si>
  <si>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</si>
  <si>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</si>
  <si>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</si>
  <si>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</si>
  <si>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</si>
  <si>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</si>
  <si>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</si>
  <si>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</si>
  <si>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</si>
  <si>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</si>
  <si>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</si>
  <si>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</si>
  <si>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</si>
  <si>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</si>
  <si>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</si>
  <si>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</si>
  <si>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</si>
  <si>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</si>
  <si>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</si>
  <si>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</si>
  <si>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</si>
  <si>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</si>
  <si>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</si>
  <si>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</si>
  <si>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</si>
  <si>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</si>
  <si>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</si>
  <si>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</si>
  <si>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</si>
  <si>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</si>
  <si>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</si>
  <si>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</si>
  <si>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</si>
  <si>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</si>
  <si>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</si>
  <si>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</si>
  <si>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</si>
  <si>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</si>
  <si>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</si>
  <si>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</si>
  <si>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</si>
  <si>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</si>
  <si>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</si>
  <si>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</si>
  <si>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</si>
  <si>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</si>
  <si>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</si>
  <si>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</si>
  <si>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</si>
  <si>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</si>
  <si>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</si>
  <si>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</si>
  <si>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</si>
  <si>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</si>
  <si>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</si>
  <si>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</si>
  <si>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</si>
  <si>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</si>
  <si>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</si>
  <si>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</si>
  <si>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</si>
  <si>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</si>
  <si>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</si>
  <si>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</si>
  <si>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</si>
  <si>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</si>
  <si>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</si>
  <si>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</si>
  <si>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</si>
  <si>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</si>
  <si>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</si>
  <si>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</si>
  <si>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</si>
  <si>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</si>
  <si>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</si>
  <si>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</si>
  <si>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</si>
  <si>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</si>
  <si>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</si>
  <si>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</si>
  <si>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</si>
  <si>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</si>
  <si>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</si>
  <si>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</si>
  <si>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</si>
  <si>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</si>
  <si>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</si>
  <si>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</si>
  <si>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</si>
  <si>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</si>
  <si>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</si>
  <si>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</si>
  <si>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</si>
  <si>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</si>
  <si>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</si>
  <si>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</si>
  <si>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</si>
  <si>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</si>
  <si>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</si>
  <si>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</si>
  <si>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</si>
  <si>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</si>
  <si>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</si>
  <si>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</si>
  <si>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</si>
  <si>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</si>
  <si>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</si>
  <si>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</si>
  <si>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</si>
  <si>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</si>
  <si>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</si>
  <si>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</si>
  <si>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</si>
  <si>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</si>
  <si>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</si>
  <si>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</si>
  <si>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</si>
  <si>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</si>
  <si>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</si>
  <si>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</si>
  <si>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</si>
  <si>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</si>
  <si>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</si>
  <si>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</si>
  <si>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</si>
  <si>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</si>
  <si>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</si>
  <si>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</si>
  <si>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</si>
  <si>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</si>
  <si>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</si>
  <si>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</si>
  <si>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</si>
  <si>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</si>
  <si>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</si>
  <si>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</si>
  <si>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</si>
  <si>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</si>
  <si>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</si>
  <si>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</si>
  <si>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</si>
  <si>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</si>
  <si>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</si>
  <si>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</si>
  <si>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</si>
  <si>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</si>
  <si>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</si>
  <si>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</si>
  <si>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</si>
  <si>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</si>
  <si>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</si>
  <si>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</si>
  <si>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</si>
  <si>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</si>
  <si>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</si>
  <si>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</si>
  <si>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</si>
  <si>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</si>
  <si>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</si>
  <si>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</si>
  <si>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</si>
  <si>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</si>
  <si>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</si>
  <si>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</si>
  <si>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</si>
  <si>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</si>
  <si>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</si>
  <si>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</si>
  <si>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</si>
  <si>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</si>
  <si>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</si>
  <si>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</si>
  <si>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</si>
  <si>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</si>
  <si>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</si>
  <si>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</si>
  <si>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</si>
  <si>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</si>
  <si>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</si>
  <si>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</si>
  <si>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</si>
  <si>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</si>
  <si>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</si>
  <si>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</si>
  <si>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</si>
  <si>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</si>
  <si>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</si>
  <si>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</si>
  <si>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</si>
  <si>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</si>
  <si>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</si>
  <si>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</si>
  <si>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</si>
  <si>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</si>
  <si>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</si>
  <si>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</si>
  <si>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</si>
  <si>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</si>
  <si>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</si>
  <si>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</si>
  <si>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</si>
  <si>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</si>
  <si>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</si>
  <si>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</si>
  <si>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</si>
  <si>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</si>
  <si>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</si>
  <si>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</si>
  <si>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</si>
  <si>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</si>
  <si>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</si>
  <si>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</si>
  <si>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</si>
  <si>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</si>
  <si>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</si>
  <si>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H - Six-year graduation rate for 2012 cohort (G divided by C)</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</si>
  <si>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</si>
  <si>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</si>
  <si>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</si>
  <si>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</si>
  <si>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</si>
  <si>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</si>
  <si>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</si>
  <si>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</si>
  <si>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</si>
  <si>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</si>
  <si>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</si>
  <si>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</si>
  <si>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</si>
  <si>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</si>
  <si>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</si>
  <si>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</si>
  <si>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</si>
  <si>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</si>
  <si>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</si>
  <si>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SAT Composite</t>
  </si>
  <si>
    <t>1400-1600</t>
  </si>
  <si>
    <t>1200-1399</t>
  </si>
  <si>
    <t>1000-1199</t>
  </si>
  <si>
    <t>800-999</t>
  </si>
  <si>
    <t>600-799</t>
  </si>
  <si>
    <t>400-599</t>
  </si>
  <si>
    <t>Percent who had GPA between 3.75 and 3.99</t>
  </si>
  <si>
    <t>Percent who had GPA of 4.0</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</si>
  <si>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</si>
  <si>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</si>
  <si>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</si>
  <si>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</si>
  <si>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</si>
  <si>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</si>
  <si>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</si>
  <si>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</si>
  <si>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</si>
  <si>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</si>
  <si>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</si>
  <si>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</si>
  <si>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</si>
  <si>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</si>
  <si>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r>
      <t>Number of qualified applicants offered</t>
    </r>
    <r>
      <rPr>
        <sz val="10"/>
        <color indexed="13"/>
        <rFont val="Arial"/>
        <family val="2"/>
      </rPr>
      <t xml:space="preserve"> </t>
    </r>
    <r>
      <rPr>
        <sz val="10"/>
        <rFont val="Arial"/>
        <family val="2"/>
      </rPr>
      <t>a place on waiting list</t>
    </r>
  </si>
  <si>
    <t>Dawn Clement</t>
  </si>
  <si>
    <t>2000 North Parkway</t>
  </si>
  <si>
    <t>Memphis, TN 38112 USA</t>
  </si>
  <si>
    <t>901-843-3350</t>
  </si>
  <si>
    <t>ir@rhodes.edu</t>
  </si>
  <si>
    <t>Institutional Research Consultant</t>
  </si>
  <si>
    <t>Institutional Research</t>
  </si>
  <si>
    <t>x</t>
  </si>
  <si>
    <t>https://www.rhodes.edu/common-data-set</t>
  </si>
  <si>
    <t>Rhodes College</t>
  </si>
  <si>
    <t>901-843-3700</t>
  </si>
  <si>
    <t>http://www.rhodes.edu</t>
  </si>
  <si>
    <t>1-800-844-5969</t>
  </si>
  <si>
    <t>901-843-3631</t>
  </si>
  <si>
    <t>adminfo@rhodes.edu</t>
  </si>
  <si>
    <t>http://apply.rhodes.edu/</t>
  </si>
  <si>
    <t xml:space="preserve">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 </t>
  </si>
  <si>
    <t>Report for the cohort of all full-time, first-time bachelor’s (or equivalent) degree-seeking undergraduate students who entered in Fall 2019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</si>
  <si>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Number of degrees awarded from July 1, 2019 to June 30, 2020</t>
  </si>
  <si>
    <t>Please report the number of instructional faculty members in each category for Fall 2020. Include faculty who are on your institution’s payroll on the census date your institution uses for IPEDS/AAUP.</t>
  </si>
  <si>
    <t>Degrees conferred between July 1, 2019 and June 30, 2020</t>
  </si>
  <si>
    <t>2020-2021estimated</t>
  </si>
  <si>
    <t>2019-2020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</si>
  <si>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2019-2020 academic year (see the next item below), use the 2019-2020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</si>
  <si>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2019 cohort)</t>
  </si>
  <si>
    <t>Percentages of first-time, first-year (freshman) degree-seeking students and degree-seeking undergraduates enrolled in Fall 2020 who fit the following categories:</t>
  </si>
  <si>
    <t>University of Memphis</t>
  </si>
  <si>
    <t>Provide the number of students who applied, were admitted, and enrolled as degree-seeking transfer students in Fall 2020.</t>
  </si>
  <si>
    <t>First-time, first-year, (freshmen) students: Provide the number of degree-seeking, first-time, first-year students who applied, were admitted, and enrolled (full- or part-time) in Fall 2020.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</si>
  <si>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2020 admissions:</t>
  </si>
  <si>
    <t>Provide information for ALL enrolled, degree-seeking, full-time and part-time, first-time, first-year (freshman) students enrolled in Fall 2020, including students who began studies during summer, international students/nonresident aliens, and students admitted under special arrangements.</t>
  </si>
  <si>
    <r>
      <t xml:space="preserve">Percent and number of first-time, first-year (freshman) students enrolled in Fall 2020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</si>
  <si>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For the Fall 2020 entering class:</t>
  </si>
  <si>
    <t xml:space="preserve">In the following section for bachelor’s or equivalent programs, please disaggregate the Fall 2013 and Fall 2014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</si>
  <si>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A- Initital 2014 cohort of first-time, full-time bachelor's (or equivalent) degree seeking undergraduate-students</t>
  </si>
  <si>
    <t>B- Of the initial 2014 cohort, how many did not persist and did not graduate for the following reasons: deceased, permanently disabled, armed forces, foreign aid service of the federal government, or official church missions; total allowable exclusions</t>
  </si>
  <si>
    <t>C- Final 2014 cohort, after adjusting for allowable exclusions</t>
  </si>
  <si>
    <t>D - Of the initial 2014 cohort, how many completed the program in four years or less (by Aug. 31, 2018)</t>
  </si>
  <si>
    <t>E - Of the initial 2014 cohort, how many completed the program in more than four years but in five years or less (after Aug. 31, 2017 and by Aug. 31, 2019)</t>
  </si>
  <si>
    <t>F - Of the initial 2014 cohort, how many completed the program in more than five years but in six years or less (after Aug. 31, 2018 and by Aug. 31, 2020)</t>
  </si>
  <si>
    <t>H - Six-year graduation rate for 2014 cohort (G divided by C)</t>
  </si>
  <si>
    <t>credits</t>
  </si>
  <si>
    <t>Provide 2021-2022 academic year costs of attendance for the following categories that are applicable to your institution.</t>
  </si>
  <si>
    <t xml:space="preserve">Check here if your institution's 2021-2022 academic year costs of attendance are not available at this time and provide an approximate date (i.e., month/day) when your institution's final 2021-2022 academic year costs of attendance will be available:  </t>
  </si>
  <si>
    <t>Undergraduate full-time tuition, required fees, room and board List the typical tuition, required fees, and room and board for a full-time undergraduate student for the FULL 2021-2022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</si>
  <si>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1/15 or 3/15</t>
  </si>
  <si>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</si>
  <si>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</si>
  <si>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</si>
  <si>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 xml:space="preserve">Using the above definitions, please report for each of the following class-size intervals the number of class sections and class subsections offered in Fall 2020. For example, a lecture class with 800 students who met at another time in 40 separate labs with 20 students should be counted once in the “100+” column in the class section column and 40 times under the “20-29” column of the class subsections table. </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</si>
  <si>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</si>
  <si>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2020 Student to Faculty ratio</t>
  </si>
  <si>
    <t>In the table below, please use the following definitions to report information about the size of classes and class sections offered in the Fall 2020 term.</t>
  </si>
  <si>
    <t xml:space="preserve">Include:   * 2020 undergraduate class: all students who started at your institution as first- time students and received a bachelor's degree between July 1, 2019 and June 30, 2020.
  * only loans made to students who borrowed while enrolled at your institution.
  * co-signed loans.
</t>
  </si>
  <si>
    <t>Provide the number of students in the 2020 undergraduate class who started at your institution as first-time students and received a bachelor's degree between July 1, 2019 and June 30, 2020. Exclude students who transferred into your institution</t>
  </si>
  <si>
    <t xml:space="preserve">Institutional Enrollment - Men and Women Provide numbers of students for each of the following categories as of the institution's official fall reporting date or as of October 16, 2020. Note: Report students formerly designated as “first professional” in the graduate cells. </t>
  </si>
  <si>
    <t xml:space="preserve">Enrollment by Racial/Ethnic Category. Provide numbers of undergraduate students for each of the following categories as of the institution's official fall reporting date or as of October 16, 2020.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</si>
</sst>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0.0%"/>
    <numFmt numFmtId="171" formatCode="_(&quot;$&quot;\ \ \ #,##0_);_(&quot;$&quot;* \(#,##0\);_(&quot;$&quot;\ \ &quot;0&quot;??_);_(@_)"/>
    <numFmt numFmtId="172" formatCode="@\)"/>
    <numFmt numFmtId="173" formatCode="_(&quot;$&quot;* #,##0_);_(&quot;$&quot;* \(#,##0\);_(&quot;$&quot;* &quot;-&quot;??_);_(@_)"/>
  </numFmts>
  <fonts count="33"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cellStyleXfs>
  <cellXfs count="60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69" fontId="16" fillId="0" borderId="1" xfId="4"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1"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1"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1"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0"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2" fillId="0" borderId="1" xfId="0" applyNumberFormat="1" applyFont="1" applyBorder="1" applyAlignment="1">
      <alignment horizontal="center" vertical="center"/>
    </xf>
    <xf numFmtId="0" fontId="1" fillId="0" borderId="1" xfId="0" applyFont="1" applyBorder="1"/>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0" xfId="0" applyNumberFormat="1" applyFont="1" applyFill="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1"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2" fontId="1" fillId="0" borderId="6" xfId="0" applyNumberFormat="1" applyFont="1" applyBorder="1" applyAlignment="1">
      <alignment vertical="center"/>
    </xf>
    <xf numFmtId="0" fontId="1" fillId="0" borderId="1" xfId="0" applyFont="1" applyBorder="1" applyAlignment="1">
      <alignment horizontal="right"/>
    </xf>
    <xf numFmtId="172" fontId="1" fillId="0" borderId="6" xfId="0" applyNumberFormat="1" applyFont="1" applyBorder="1" applyAlignment="1">
      <alignment vertical="top"/>
    </xf>
    <xf numFmtId="172" fontId="1" fillId="0" borderId="1" xfId="0" applyNumberFormat="1" applyFont="1" applyBorder="1" applyAlignment="1">
      <alignment vertical="center"/>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3" fillId="0" borderId="0" xfId="0" applyFont="1" applyAlignment="1">
      <alignment horizontal="left" vertical="top" wrapText="1"/>
    </xf>
    <xf numFmtId="0" fontId="1" fillId="0" borderId="5" xfId="5" applyBorder="1" applyAlignment="1">
      <alignment horizontal="left" vertical="top" wrapText="1"/>
    </xf>
    <xf numFmtId="0" fontId="1" fillId="0" borderId="5" xfId="6" applyBorder="1" applyAlignment="1">
      <alignment horizontal="left" vertical="top" wrapText="1"/>
    </xf>
    <xf numFmtId="0" fontId="20" fillId="0" borderId="5" xfId="3" applyBorder="1" applyAlignment="1" applyProtection="1">
      <alignment horizontal="left" vertical="top" wrapText="1"/>
    </xf>
    <xf numFmtId="9" fontId="1" fillId="0" borderId="1" xfId="4" applyFont="1" applyBorder="1" applyAlignment="1">
      <alignment horizontal="left" vertical="center" wrapText="1"/>
    </xf>
    <xf numFmtId="10" fontId="11" fillId="0" borderId="19" xfId="0" applyNumberFormat="1" applyFont="1" applyBorder="1" applyAlignment="1">
      <alignment vertical="top" wrapText="1"/>
    </xf>
    <xf numFmtId="10" fontId="11" fillId="0" borderId="19" xfId="0" applyNumberFormat="1" applyFont="1" applyFill="1" applyBorder="1" applyAlignment="1">
      <alignment vertical="top" wrapText="1"/>
    </xf>
    <xf numFmtId="173" fontId="0" fillId="0" borderId="1" xfId="2" applyNumberFormat="1" applyFont="1" applyBorder="1"/>
    <xf numFmtId="173" fontId="1" fillId="2" borderId="1" xfId="2" applyNumberFormat="1" applyFont="1" applyFill="1" applyBorder="1"/>
    <xf numFmtId="173" fontId="3" fillId="0" borderId="1" xfId="2" applyNumberFormat="1" applyFont="1" applyBorder="1"/>
    <xf numFmtId="173" fontId="1" fillId="0" borderId="1" xfId="2" applyNumberFormat="1" applyFont="1" applyBorder="1"/>
    <xf numFmtId="173" fontId="3" fillId="0" borderId="1" xfId="0" applyNumberFormat="1" applyFont="1" applyBorder="1"/>
    <xf numFmtId="1" fontId="0" fillId="0" borderId="1" xfId="0" applyNumberFormat="1" applyBorder="1" applyAlignment="1">
      <alignment horizontal="center"/>
    </xf>
    <xf numFmtId="9" fontId="1" fillId="0" borderId="1" xfId="0" applyNumberFormat="1" applyFont="1" applyBorder="1" applyAlignment="1">
      <alignment horizontal="center"/>
    </xf>
    <xf numFmtId="9" fontId="1" fillId="0" borderId="1" xfId="4" applyNumberFormat="1" applyFont="1" applyBorder="1" applyAlignment="1">
      <alignment horizontal="center"/>
    </xf>
    <xf numFmtId="49" fontId="1" fillId="0" borderId="1" xfId="6" applyNumberFormat="1" applyBorder="1" applyAlignment="1">
      <alignment horizontal="center" vertical="center"/>
    </xf>
    <xf numFmtId="49" fontId="1" fillId="0" borderId="1" xfId="6" applyNumberFormat="1" applyBorder="1" applyAlignment="1">
      <alignment horizontal="center"/>
    </xf>
    <xf numFmtId="0" fontId="1" fillId="0" borderId="1" xfId="6" applyBorder="1" applyAlignment="1">
      <alignment horizontal="center" vertical="center"/>
    </xf>
    <xf numFmtId="0" fontId="0" fillId="0" borderId="1" xfId="0" applyBorder="1" applyAlignment="1">
      <alignment horizontal="center" vertical="center"/>
    </xf>
    <xf numFmtId="167" fontId="1" fillId="0" borderId="1" xfId="6" applyNumberFormat="1" applyBorder="1" applyAlignment="1">
      <alignment horizontal="right" vertical="top"/>
    </xf>
    <xf numFmtId="169" fontId="1" fillId="0" borderId="1" xfId="4" applyNumberFormat="1" applyFont="1" applyBorder="1" applyAlignment="1">
      <alignment horizontal="left" vertical="center" wrapText="1"/>
    </xf>
    <xf numFmtId="167" fontId="1" fillId="0" borderId="1" xfId="6" applyNumberFormat="1" applyBorder="1" applyAlignment="1">
      <alignment horizontal="right"/>
    </xf>
    <xf numFmtId="16" fontId="1" fillId="0" borderId="2" xfId="0" applyNumberFormat="1" applyFont="1" applyFill="1" applyBorder="1" applyAlignment="1">
      <alignment horizontal="left" vertical="top" wrapText="1"/>
    </xf>
    <xf numFmtId="168" fontId="1" fillId="0" borderId="1" xfId="6" applyNumberFormat="1" applyBorder="1" applyAlignment="1">
      <alignment horizontal="right"/>
    </xf>
    <xf numFmtId="168" fontId="1" fillId="2" borderId="1" xfId="6" applyNumberFormat="1" applyFill="1" applyBorder="1" applyAlignment="1">
      <alignment horizontal="right"/>
    </xf>
    <xf numFmtId="2" fontId="1" fillId="0" borderId="1" xfId="0" applyNumberFormat="1" applyFont="1" applyBorder="1" applyAlignment="1">
      <alignment vertical="top"/>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20" fillId="0" borderId="6" xfId="3" applyBorder="1" applyAlignment="1" applyProtection="1">
      <alignment horizontal="left" vertical="top" wrapText="1"/>
    </xf>
    <xf numFmtId="0" fontId="11" fillId="0" borderId="5" xfId="3" applyFont="1" applyBorder="1" applyAlignment="1" applyProtection="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0" fillId="0" borderId="2" xfId="0" applyBorder="1"/>
    <xf numFmtId="0" fontId="0" fillId="0" borderId="8" xfId="0" applyBorder="1"/>
    <xf numFmtId="0" fontId="20" fillId="0" borderId="5" xfId="3" applyBorder="1" applyAlignment="1" applyProtection="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Border="1" applyAlignment="1">
      <alignment horizontal="left" vertical="top"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1" fillId="0" borderId="1" xfId="0" applyFont="1" applyBorder="1" applyAlignment="1">
      <alignment vertical="center" wrapText="1"/>
    </xf>
    <xf numFmtId="0" fontId="16" fillId="0" borderId="1" xfId="0" applyFont="1" applyBorder="1" applyAlignment="1">
      <alignment wrapText="1"/>
    </xf>
    <xf numFmtId="0" fontId="30"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 fillId="0" borderId="8"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6" applyBorder="1" applyAlignment="1">
      <alignment horizontal="center" vertical="top" wrapText="1"/>
    </xf>
    <xf numFmtId="0" fontId="1" fillId="0" borderId="5" xfId="6" applyBorder="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3" fillId="0" borderId="1" xfId="0" applyFont="1" applyBorder="1" applyAlignment="1">
      <alignment horizontal="center" vertical="center"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9" fontId="1" fillId="0" borderId="1" xfId="0" applyNumberFormat="1" applyFont="1" applyBorder="1" applyAlignment="1">
      <alignment horizontal="center" wrapText="1"/>
    </xf>
    <xf numFmtId="173" fontId="16" fillId="0" borderId="1" xfId="2"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xf>
    <xf numFmtId="167" fontId="0" fillId="0" borderId="1" xfId="0" applyNumberFormat="1" applyBorder="1" applyAlignment="1">
      <alignment horizontal="right"/>
    </xf>
    <xf numFmtId="169" fontId="1" fillId="0" borderId="1" xfId="0" applyNumberFormat="1" applyFont="1" applyBorder="1" applyAlignment="1">
      <alignment horizontal="center"/>
    </xf>
    <xf numFmtId="10" fontId="1" fillId="0" borderId="1" xfId="0" applyNumberFormat="1" applyFont="1" applyBorder="1" applyAlignment="1">
      <alignment horizontal="center"/>
    </xf>
    <xf numFmtId="9" fontId="11" fillId="0" borderId="1" xfId="4" applyFont="1" applyBorder="1" applyAlignment="1">
      <alignment horizontal="center" vertical="top"/>
    </xf>
    <xf numFmtId="9" fontId="1" fillId="0" borderId="1" xfId="4" applyFont="1" applyBorder="1" applyAlignment="1">
      <alignment horizontal="center"/>
    </xf>
    <xf numFmtId="169" fontId="1" fillId="0" borderId="1" xfId="4" applyNumberFormat="1" applyFont="1" applyBorder="1" applyAlignment="1">
      <alignment horizontal="center"/>
    </xf>
    <xf numFmtId="10" fontId="1" fillId="0" borderId="1" xfId="4" applyNumberFormat="1" applyFont="1" applyBorder="1" applyAlignment="1">
      <alignment horizontal="center"/>
    </xf>
    <xf numFmtId="9" fontId="1" fillId="0" borderId="12" xfId="4" applyFont="1" applyFill="1" applyBorder="1" applyAlignment="1">
      <alignment horizontal="center" vertical="center" wrapText="1"/>
    </xf>
    <xf numFmtId="9" fontId="1" fillId="0" borderId="1" xfId="4" applyFont="1" applyFill="1" applyBorder="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6" xr:uid="{BD7FF661-2811-43A7-A1CF-169B40DF5C1B}"/>
    <cellStyle name="Normal 3" xfId="5" xr:uid="{0D01F1F0-E285-4F26-89A8-6AD6503C6856}"/>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hodes.edu/" TargetMode="External"/><Relationship Id="rId7" Type="http://schemas.openxmlformats.org/officeDocument/2006/relationships/printerSettings" Target="../printerSettings/printerSettings1.bin"/><Relationship Id="rId2" Type="http://schemas.openxmlformats.org/officeDocument/2006/relationships/hyperlink" Target="https://www.rhodes.edu/common-data-set" TargetMode="External"/><Relationship Id="rId1" Type="http://schemas.openxmlformats.org/officeDocument/2006/relationships/hyperlink" Target="mailto:ir@rhodes.edu" TargetMode="External"/><Relationship Id="rId6" Type="http://schemas.openxmlformats.org/officeDocument/2006/relationships/hyperlink" Target="http://apply.rhodes.edu/" TargetMode="External"/><Relationship Id="rId5" Type="http://schemas.openxmlformats.org/officeDocument/2006/relationships/hyperlink" Target="https://apply.rhodes.edu/" TargetMode="External"/><Relationship Id="rId4" Type="http://schemas.openxmlformats.org/officeDocument/2006/relationships/hyperlink" Target="mailto:adminfo@rhode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zoomScaleNormal="100" workbookViewId="0">
      <selection activeCell="C61" sqref="C61"/>
    </sheetView>
  </sheetViews>
  <sheetFormatPr defaultColWidth="0" defaultRowHeight="12.45" zeroHeight="1" x14ac:dyDescent="0.3"/>
  <cols>
    <col min="1" max="1" width="4.53515625" style="165" bestFit="1" customWidth="1"/>
    <col min="2" max="2" width="31.84375" style="166" bestFit="1" customWidth="1"/>
    <col min="3" max="3" width="4" style="166" customWidth="1"/>
    <col min="4" max="4" width="45.53515625" style="166" customWidth="1"/>
    <col min="5" max="7" width="9.15234375" style="166" customWidth="1"/>
    <col min="8" max="16384" width="0" style="166" hidden="1"/>
  </cols>
  <sheetData>
    <row r="1" spans="1:6" ht="17.600000000000001" x14ac:dyDescent="0.3">
      <c r="A1" s="384" t="s">
        <v>202</v>
      </c>
      <c r="B1" s="384"/>
      <c r="C1" s="384"/>
      <c r="D1" s="385"/>
    </row>
    <row r="2" spans="1:6" x14ac:dyDescent="0.3">
      <c r="C2" s="386"/>
      <c r="D2" s="386"/>
    </row>
    <row r="3" spans="1:6" x14ac:dyDescent="0.3">
      <c r="A3" s="151" t="s">
        <v>121</v>
      </c>
      <c r="B3" s="83" t="s">
        <v>122</v>
      </c>
      <c r="C3" s="96"/>
      <c r="D3" s="96"/>
    </row>
    <row r="4" spans="1:6" x14ac:dyDescent="0.3">
      <c r="A4" s="151" t="s">
        <v>121</v>
      </c>
      <c r="B4" s="172" t="s">
        <v>123</v>
      </c>
      <c r="C4" s="148"/>
      <c r="D4" s="355" t="s">
        <v>1022</v>
      </c>
    </row>
    <row r="5" spans="1:6" x14ac:dyDescent="0.3">
      <c r="A5" s="151" t="s">
        <v>121</v>
      </c>
      <c r="B5" s="172" t="s">
        <v>124</v>
      </c>
      <c r="C5" s="148"/>
      <c r="D5" s="355" t="s">
        <v>1027</v>
      </c>
    </row>
    <row r="6" spans="1:6" x14ac:dyDescent="0.3">
      <c r="A6" s="151" t="s">
        <v>121</v>
      </c>
      <c r="B6" s="172" t="s">
        <v>125</v>
      </c>
      <c r="C6" s="148"/>
      <c r="D6" s="355" t="s">
        <v>1028</v>
      </c>
    </row>
    <row r="7" spans="1:6" x14ac:dyDescent="0.3">
      <c r="A7" s="151" t="s">
        <v>121</v>
      </c>
      <c r="B7" s="172" t="s">
        <v>204</v>
      </c>
      <c r="C7" s="148"/>
      <c r="D7" s="355" t="s">
        <v>1023</v>
      </c>
    </row>
    <row r="8" spans="1:6" x14ac:dyDescent="0.3">
      <c r="A8" s="151" t="s">
        <v>121</v>
      </c>
      <c r="B8" s="172" t="s">
        <v>126</v>
      </c>
      <c r="C8" s="148"/>
      <c r="D8" s="356" t="s">
        <v>1024</v>
      </c>
    </row>
    <row r="9" spans="1:6" x14ac:dyDescent="0.3">
      <c r="A9" s="151" t="s">
        <v>121</v>
      </c>
      <c r="B9" s="172" t="s">
        <v>127</v>
      </c>
      <c r="C9" s="148"/>
      <c r="D9" s="356" t="s">
        <v>1025</v>
      </c>
    </row>
    <row r="10" spans="1:6" x14ac:dyDescent="0.3">
      <c r="A10" s="151" t="s">
        <v>121</v>
      </c>
      <c r="B10" s="172" t="s">
        <v>128</v>
      </c>
      <c r="C10" s="148"/>
      <c r="D10" s="356"/>
    </row>
    <row r="11" spans="1:6" x14ac:dyDescent="0.3">
      <c r="A11" s="151" t="s">
        <v>121</v>
      </c>
      <c r="B11" s="172" t="s">
        <v>129</v>
      </c>
      <c r="C11" s="148"/>
      <c r="D11" s="357" t="s">
        <v>1026</v>
      </c>
    </row>
    <row r="12" spans="1:6" x14ac:dyDescent="0.3">
      <c r="A12" s="151" t="s">
        <v>121</v>
      </c>
      <c r="B12" s="173" t="s">
        <v>130</v>
      </c>
      <c r="C12" s="96"/>
      <c r="D12" s="174"/>
      <c r="E12" s="175" t="s">
        <v>471</v>
      </c>
      <c r="F12" s="176" t="s">
        <v>472</v>
      </c>
    </row>
    <row r="13" spans="1:6" x14ac:dyDescent="0.3">
      <c r="A13" s="151"/>
      <c r="B13" s="173"/>
      <c r="C13" s="96"/>
      <c r="D13" s="174"/>
      <c r="E13" s="175" t="s">
        <v>1029</v>
      </c>
      <c r="F13" s="176"/>
    </row>
    <row r="14" spans="1:6" x14ac:dyDescent="0.3">
      <c r="A14" s="151" t="s">
        <v>121</v>
      </c>
      <c r="B14" s="84" t="s">
        <v>131</v>
      </c>
      <c r="C14" s="85"/>
      <c r="D14" s="86"/>
    </row>
    <row r="15" spans="1:6" x14ac:dyDescent="0.3">
      <c r="A15" s="151"/>
      <c r="B15" s="392" t="s">
        <v>1030</v>
      </c>
      <c r="C15" s="393"/>
      <c r="D15" s="394"/>
    </row>
    <row r="16" spans="1:6" x14ac:dyDescent="0.3">
      <c r="A16" s="151"/>
      <c r="B16" s="95"/>
      <c r="C16" s="96"/>
      <c r="D16" s="96"/>
    </row>
    <row r="17" spans="1:4" ht="53.25" customHeight="1" x14ac:dyDescent="0.3">
      <c r="A17" s="99" t="s">
        <v>329</v>
      </c>
      <c r="B17" s="388" t="s">
        <v>681</v>
      </c>
      <c r="C17" s="388"/>
      <c r="D17" s="388"/>
    </row>
    <row r="18" spans="1:4" ht="53.25" customHeight="1" x14ac:dyDescent="0.3">
      <c r="A18" s="151"/>
      <c r="B18" s="389"/>
      <c r="C18" s="390"/>
      <c r="D18" s="391"/>
    </row>
    <row r="19" spans="1:4" x14ac:dyDescent="0.3">
      <c r="C19" s="164"/>
      <c r="D19" s="164"/>
    </row>
    <row r="20" spans="1:4" x14ac:dyDescent="0.3">
      <c r="A20" s="151" t="s">
        <v>673</v>
      </c>
      <c r="B20" s="5" t="s">
        <v>203</v>
      </c>
      <c r="C20" s="387"/>
      <c r="D20" s="387"/>
    </row>
    <row r="21" spans="1:4" x14ac:dyDescent="0.3">
      <c r="A21" s="151" t="s">
        <v>673</v>
      </c>
      <c r="B21" s="169" t="s">
        <v>335</v>
      </c>
      <c r="C21" s="380" t="s">
        <v>1031</v>
      </c>
      <c r="D21" s="381"/>
    </row>
    <row r="22" spans="1:4" x14ac:dyDescent="0.3">
      <c r="A22" s="151" t="s">
        <v>673</v>
      </c>
      <c r="B22" s="169" t="s">
        <v>204</v>
      </c>
      <c r="C22" s="380" t="s">
        <v>1023</v>
      </c>
      <c r="D22" s="381"/>
    </row>
    <row r="23" spans="1:4" x14ac:dyDescent="0.3">
      <c r="A23" s="151" t="s">
        <v>673</v>
      </c>
      <c r="B23" s="177" t="s">
        <v>126</v>
      </c>
      <c r="C23" s="380" t="s">
        <v>1024</v>
      </c>
      <c r="D23" s="381"/>
    </row>
    <row r="24" spans="1:4" x14ac:dyDescent="0.3">
      <c r="A24" s="151" t="s">
        <v>673</v>
      </c>
      <c r="B24" s="178" t="s">
        <v>661</v>
      </c>
      <c r="C24" s="380"/>
      <c r="D24" s="381"/>
    </row>
    <row r="25" spans="1:4" x14ac:dyDescent="0.3">
      <c r="A25" s="151" t="s">
        <v>673</v>
      </c>
      <c r="B25" s="178" t="s">
        <v>126</v>
      </c>
      <c r="C25" s="380"/>
      <c r="D25" s="381"/>
    </row>
    <row r="26" spans="1:4" x14ac:dyDescent="0.3">
      <c r="A26" s="151" t="s">
        <v>673</v>
      </c>
      <c r="B26" s="169" t="s">
        <v>662</v>
      </c>
      <c r="C26" s="380" t="s">
        <v>1032</v>
      </c>
      <c r="D26" s="381"/>
    </row>
    <row r="27" spans="1:4" x14ac:dyDescent="0.3">
      <c r="A27" s="151" t="s">
        <v>673</v>
      </c>
      <c r="B27" s="169" t="s">
        <v>205</v>
      </c>
      <c r="C27" s="382" t="s">
        <v>1033</v>
      </c>
      <c r="D27" s="383"/>
    </row>
    <row r="28" spans="1:4" x14ac:dyDescent="0.3">
      <c r="A28" s="151" t="s">
        <v>673</v>
      </c>
      <c r="B28" s="169" t="s">
        <v>206</v>
      </c>
      <c r="C28" s="380" t="s">
        <v>1032</v>
      </c>
      <c r="D28" s="381"/>
    </row>
    <row r="29" spans="1:4" x14ac:dyDescent="0.3">
      <c r="A29" s="151" t="s">
        <v>673</v>
      </c>
      <c r="B29" s="169" t="s">
        <v>207</v>
      </c>
      <c r="C29" s="380" t="s">
        <v>1034</v>
      </c>
      <c r="D29" s="381"/>
    </row>
    <row r="30" spans="1:4" x14ac:dyDescent="0.3">
      <c r="A30" s="151" t="s">
        <v>673</v>
      </c>
      <c r="B30" s="169" t="s">
        <v>663</v>
      </c>
      <c r="C30" s="380" t="s">
        <v>1023</v>
      </c>
      <c r="D30" s="381"/>
    </row>
    <row r="31" spans="1:4" x14ac:dyDescent="0.3">
      <c r="A31" s="151" t="s">
        <v>673</v>
      </c>
      <c r="B31" s="169" t="s">
        <v>126</v>
      </c>
      <c r="C31" s="380" t="s">
        <v>1024</v>
      </c>
      <c r="D31" s="381"/>
    </row>
    <row r="32" spans="1:4" x14ac:dyDescent="0.3">
      <c r="A32" s="151" t="s">
        <v>673</v>
      </c>
      <c r="B32" s="169" t="s">
        <v>787</v>
      </c>
      <c r="C32" s="380" t="s">
        <v>1035</v>
      </c>
      <c r="D32" s="381"/>
    </row>
    <row r="33" spans="1:4" x14ac:dyDescent="0.3">
      <c r="A33" s="151" t="s">
        <v>673</v>
      </c>
      <c r="B33" s="169" t="s">
        <v>208</v>
      </c>
      <c r="C33" s="382" t="s">
        <v>1036</v>
      </c>
      <c r="D33" s="383"/>
    </row>
    <row r="34" spans="1:4" ht="37.299999999999997" x14ac:dyDescent="0.3">
      <c r="A34" s="99" t="s">
        <v>673</v>
      </c>
      <c r="B34" s="179" t="s">
        <v>950</v>
      </c>
      <c r="C34" s="382" t="s">
        <v>1037</v>
      </c>
      <c r="D34" s="395"/>
    </row>
    <row r="35" spans="1:4" ht="37.299999999999997" x14ac:dyDescent="0.3">
      <c r="A35" s="99" t="s">
        <v>673</v>
      </c>
      <c r="B35" s="180" t="s">
        <v>363</v>
      </c>
      <c r="C35" s="398"/>
      <c r="D35" s="399"/>
    </row>
    <row r="36" spans="1:4" x14ac:dyDescent="0.3"/>
    <row r="37" spans="1:4" x14ac:dyDescent="0.3">
      <c r="A37" s="151" t="s">
        <v>674</v>
      </c>
      <c r="B37" s="396" t="s">
        <v>209</v>
      </c>
      <c r="C37" s="397"/>
      <c r="D37" s="385"/>
    </row>
    <row r="38" spans="1:4" x14ac:dyDescent="0.3">
      <c r="A38" s="151" t="s">
        <v>674</v>
      </c>
      <c r="B38" s="169" t="s">
        <v>210</v>
      </c>
      <c r="C38" s="181"/>
    </row>
    <row r="39" spans="1:4" x14ac:dyDescent="0.3">
      <c r="A39" s="151" t="s">
        <v>674</v>
      </c>
      <c r="B39" s="169" t="s">
        <v>211</v>
      </c>
      <c r="C39" s="181" t="s">
        <v>1029</v>
      </c>
    </row>
    <row r="40" spans="1:4" x14ac:dyDescent="0.3">
      <c r="A40" s="151" t="s">
        <v>674</v>
      </c>
      <c r="B40" s="169" t="s">
        <v>212</v>
      </c>
      <c r="C40" s="181"/>
    </row>
    <row r="41" spans="1:4" x14ac:dyDescent="0.3">
      <c r="A41" s="151"/>
      <c r="B41" s="3"/>
    </row>
    <row r="42" spans="1:4" x14ac:dyDescent="0.3">
      <c r="A42" s="151" t="s">
        <v>675</v>
      </c>
      <c r="B42" s="3" t="s">
        <v>664</v>
      </c>
    </row>
    <row r="43" spans="1:4" x14ac:dyDescent="0.3">
      <c r="A43" s="151" t="s">
        <v>675</v>
      </c>
      <c r="B43" s="169" t="s">
        <v>213</v>
      </c>
      <c r="C43" s="181" t="s">
        <v>1029</v>
      </c>
    </row>
    <row r="44" spans="1:4" x14ac:dyDescent="0.3">
      <c r="A44" s="151" t="s">
        <v>675</v>
      </c>
      <c r="B44" s="169" t="s">
        <v>214</v>
      </c>
      <c r="C44" s="181"/>
    </row>
    <row r="45" spans="1:4" x14ac:dyDescent="0.3">
      <c r="A45" s="151" t="s">
        <v>675</v>
      </c>
      <c r="B45" s="169" t="s">
        <v>215</v>
      </c>
      <c r="C45" s="181"/>
    </row>
    <row r="46" spans="1:4" x14ac:dyDescent="0.3">
      <c r="A46" s="151"/>
      <c r="B46" s="3"/>
    </row>
    <row r="47" spans="1:4" x14ac:dyDescent="0.3">
      <c r="A47" s="151" t="s">
        <v>676</v>
      </c>
      <c r="B47" s="3" t="s">
        <v>216</v>
      </c>
      <c r="C47" s="182"/>
    </row>
    <row r="48" spans="1:4" x14ac:dyDescent="0.3">
      <c r="A48" s="151" t="s">
        <v>676</v>
      </c>
      <c r="B48" s="169" t="s">
        <v>217</v>
      </c>
      <c r="C48" s="183" t="s">
        <v>1029</v>
      </c>
    </row>
    <row r="49" spans="1:3" x14ac:dyDescent="0.3">
      <c r="A49" s="151" t="s">
        <v>676</v>
      </c>
      <c r="B49" s="169" t="s">
        <v>218</v>
      </c>
      <c r="C49" s="183"/>
    </row>
    <row r="50" spans="1:3" x14ac:dyDescent="0.3">
      <c r="A50" s="151" t="s">
        <v>676</v>
      </c>
      <c r="B50" s="169" t="s">
        <v>219</v>
      </c>
      <c r="C50" s="183"/>
    </row>
    <row r="51" spans="1:3" x14ac:dyDescent="0.3">
      <c r="A51" s="151" t="s">
        <v>676</v>
      </c>
      <c r="B51" s="184" t="s">
        <v>220</v>
      </c>
      <c r="C51" s="183"/>
    </row>
    <row r="52" spans="1:3" x14ac:dyDescent="0.3">
      <c r="A52" s="151" t="s">
        <v>676</v>
      </c>
      <c r="B52" s="169" t="s">
        <v>221</v>
      </c>
      <c r="C52" s="183"/>
    </row>
    <row r="53" spans="1:3" x14ac:dyDescent="0.3">
      <c r="A53" s="151" t="s">
        <v>676</v>
      </c>
      <c r="B53" s="171" t="s">
        <v>222</v>
      </c>
      <c r="C53" s="183"/>
    </row>
    <row r="54" spans="1:3" x14ac:dyDescent="0.3">
      <c r="A54" s="151"/>
      <c r="B54" s="185"/>
      <c r="C54" s="186"/>
    </row>
    <row r="55" spans="1:3" x14ac:dyDescent="0.3">
      <c r="A55" s="151" t="s">
        <v>676</v>
      </c>
      <c r="B55" s="171" t="s">
        <v>223</v>
      </c>
      <c r="C55" s="183"/>
    </row>
    <row r="56" spans="1:3" x14ac:dyDescent="0.3">
      <c r="A56" s="151"/>
      <c r="B56" s="7"/>
      <c r="C56" s="187"/>
    </row>
    <row r="57" spans="1:3" x14ac:dyDescent="0.3">
      <c r="A57" s="151"/>
      <c r="B57" s="3"/>
      <c r="C57" s="182"/>
    </row>
    <row r="58" spans="1:3" x14ac:dyDescent="0.3"/>
    <row r="59" spans="1:3" x14ac:dyDescent="0.3">
      <c r="A59" s="151" t="s">
        <v>677</v>
      </c>
      <c r="B59" s="3" t="s">
        <v>665</v>
      </c>
    </row>
    <row r="60" spans="1:3" x14ac:dyDescent="0.3">
      <c r="A60" s="151"/>
      <c r="B60" s="3"/>
    </row>
    <row r="61" spans="1:3" x14ac:dyDescent="0.3">
      <c r="A61" s="151" t="s">
        <v>677</v>
      </c>
      <c r="B61" s="169" t="s">
        <v>224</v>
      </c>
      <c r="C61" s="181" t="s">
        <v>1029</v>
      </c>
    </row>
    <row r="62" spans="1:3" x14ac:dyDescent="0.3">
      <c r="A62" s="151" t="s">
        <v>677</v>
      </c>
      <c r="B62" s="169" t="s">
        <v>225</v>
      </c>
      <c r="C62" s="181"/>
    </row>
    <row r="63" spans="1:3" x14ac:dyDescent="0.3">
      <c r="A63" s="151" t="s">
        <v>677</v>
      </c>
      <c r="B63" s="169" t="s">
        <v>226</v>
      </c>
      <c r="C63" s="181"/>
    </row>
    <row r="64" spans="1:3" x14ac:dyDescent="0.3">
      <c r="A64" s="151" t="s">
        <v>677</v>
      </c>
      <c r="B64" s="169" t="s">
        <v>227</v>
      </c>
      <c r="C64" s="181"/>
    </row>
    <row r="65" spans="1:3" x14ac:dyDescent="0.3">
      <c r="A65" s="151" t="s">
        <v>677</v>
      </c>
      <c r="B65" s="169" t="s">
        <v>228</v>
      </c>
      <c r="C65" s="181"/>
    </row>
    <row r="66" spans="1:3" x14ac:dyDescent="0.3">
      <c r="A66" s="151" t="s">
        <v>677</v>
      </c>
      <c r="B66" s="169" t="s">
        <v>229</v>
      </c>
      <c r="C66" s="181" t="s">
        <v>1029</v>
      </c>
    </row>
    <row r="67" spans="1:3" x14ac:dyDescent="0.3">
      <c r="A67" s="151" t="s">
        <v>677</v>
      </c>
      <c r="B67" s="169" t="s">
        <v>230</v>
      </c>
      <c r="C67" s="181" t="s">
        <v>1029</v>
      </c>
    </row>
    <row r="68" spans="1:3" x14ac:dyDescent="0.3">
      <c r="A68" s="151" t="s">
        <v>677</v>
      </c>
      <c r="B68" s="169" t="s">
        <v>231</v>
      </c>
      <c r="C68" s="181" t="s">
        <v>1029</v>
      </c>
    </row>
    <row r="69" spans="1:3" x14ac:dyDescent="0.3">
      <c r="A69" s="151" t="s">
        <v>677</v>
      </c>
      <c r="B69" s="169" t="s">
        <v>232</v>
      </c>
      <c r="C69" s="181"/>
    </row>
    <row r="70" spans="1:3" ht="24.9" x14ac:dyDescent="0.3">
      <c r="A70" s="151" t="s">
        <v>677</v>
      </c>
      <c r="B70" s="188" t="s">
        <v>522</v>
      </c>
      <c r="C70" s="181"/>
    </row>
    <row r="71" spans="1:3" ht="24.9" x14ac:dyDescent="0.3">
      <c r="A71" s="151" t="s">
        <v>677</v>
      </c>
      <c r="B71" s="188" t="s">
        <v>523</v>
      </c>
      <c r="C71" s="181"/>
    </row>
    <row r="72" spans="1:3" x14ac:dyDescent="0.3">
      <c r="A72" s="151" t="s">
        <v>677</v>
      </c>
      <c r="B72" s="170" t="s">
        <v>524</v>
      </c>
      <c r="C72" s="181"/>
    </row>
    <row r="73" spans="1:3" x14ac:dyDescent="0.3">
      <c r="A73" s="120" t="s">
        <v>677</v>
      </c>
      <c r="B73" s="123" t="s">
        <v>524</v>
      </c>
      <c r="C73" s="124"/>
    </row>
    <row r="74" spans="1:3" x14ac:dyDescent="0.3">
      <c r="A74" s="121"/>
      <c r="B74" s="122"/>
      <c r="C74" s="122"/>
    </row>
    <row r="75" spans="1:3" hidden="1" x14ac:dyDescent="0.3">
      <c r="A75" s="121"/>
      <c r="B75" s="122"/>
      <c r="C75" s="122"/>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xr:uid="{1DA0AC60-A74E-481F-926A-0722D05E9BC8}"/>
    <hyperlink ref="B15" r:id="rId2" xr:uid="{6010341D-9ECD-41CC-A4F7-502FDB98BDBB}"/>
    <hyperlink ref="C27" r:id="rId3" xr:uid="{5507C24D-A24B-4097-AA81-8D2A11EA2258}"/>
    <hyperlink ref="C33" r:id="rId4" xr:uid="{73BA4A69-0BE9-4B27-87C9-861EA9AB5013}"/>
    <hyperlink ref="C34" r:id="rId5" display="https://apply.rhodes.edu" xr:uid="{57038051-5D7D-44CB-A531-D92A436336D7}"/>
    <hyperlink ref="C34:D34" r:id="rId6" display="http://apply.rhodes.edu/" xr:uid="{CF6ED6B7-1A7F-4609-94AD-8F5C6421400B}"/>
  </hyperlinks>
  <pageMargins left="0.75" right="0.75" top="1" bottom="1" header="0.5" footer="0.5"/>
  <pageSetup scale="75" fitToHeight="2" orientation="portrait" r:id="rId7"/>
  <headerFooter alignWithMargins="0">
    <oddHeader>&amp;CCommon Data Set 2020-2021</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tabSelected="1" showRuler="0" view="pageLayout" zoomScaleNormal="100" workbookViewId="0">
      <selection activeCell="B22" sqref="B22:F22"/>
    </sheetView>
  </sheetViews>
  <sheetFormatPr defaultColWidth="0" defaultRowHeight="12.45" zeroHeight="1" x14ac:dyDescent="0.3"/>
  <cols>
    <col min="1" max="1" width="8.69140625" style="1" customWidth="1"/>
    <col min="2" max="2" width="27.84375" customWidth="1"/>
    <col min="3" max="3" width="12.3828125" customWidth="1"/>
    <col min="4" max="4" width="14.69140625" customWidth="1"/>
    <col min="5" max="6" width="15.3828125" customWidth="1"/>
    <col min="7" max="7" width="0.69140625" customWidth="1"/>
  </cols>
  <sheetData>
    <row r="1" spans="1:6" ht="17.600000000000001" x14ac:dyDescent="0.3">
      <c r="A1" s="384" t="s">
        <v>233</v>
      </c>
      <c r="B1" s="384"/>
      <c r="C1" s="384"/>
      <c r="D1" s="384"/>
      <c r="E1" s="384"/>
      <c r="F1" s="384"/>
    </row>
    <row r="2" spans="1:6" x14ac:dyDescent="0.3"/>
    <row r="3" spans="1:6" ht="56.5" customHeight="1" x14ac:dyDescent="0.3">
      <c r="A3" s="2" t="s">
        <v>112</v>
      </c>
      <c r="B3" s="407" t="s">
        <v>1077</v>
      </c>
      <c r="C3" s="408"/>
      <c r="D3" s="408"/>
      <c r="E3" s="408"/>
      <c r="F3" s="408"/>
    </row>
    <row r="4" spans="1:6" x14ac:dyDescent="0.3">
      <c r="A4" s="2" t="s">
        <v>112</v>
      </c>
      <c r="B4" s="37"/>
      <c r="C4" s="409" t="s">
        <v>234</v>
      </c>
      <c r="D4" s="409"/>
      <c r="E4" s="409" t="s">
        <v>235</v>
      </c>
      <c r="F4" s="409"/>
    </row>
    <row r="5" spans="1:6" x14ac:dyDescent="0.3">
      <c r="A5" s="2" t="s">
        <v>112</v>
      </c>
      <c r="B5" s="52"/>
      <c r="C5" s="9" t="s">
        <v>236</v>
      </c>
      <c r="D5" s="9" t="s">
        <v>237</v>
      </c>
      <c r="E5" s="9" t="s">
        <v>236</v>
      </c>
      <c r="F5" s="9" t="s">
        <v>237</v>
      </c>
    </row>
    <row r="6" spans="1:6" x14ac:dyDescent="0.3">
      <c r="A6" s="2" t="s">
        <v>112</v>
      </c>
      <c r="B6" s="10" t="s">
        <v>238</v>
      </c>
      <c r="C6" s="11"/>
      <c r="D6" s="11"/>
      <c r="E6" s="11"/>
      <c r="F6" s="11"/>
    </row>
    <row r="7" spans="1:6" ht="24.9" x14ac:dyDescent="0.3">
      <c r="A7" s="2" t="s">
        <v>112</v>
      </c>
      <c r="B7" s="12" t="s">
        <v>239</v>
      </c>
      <c r="C7">
        <v>195</v>
      </c>
      <c r="D7" s="38">
        <v>247</v>
      </c>
      <c r="E7" s="38"/>
      <c r="F7" s="38"/>
    </row>
    <row r="8" spans="1:6" x14ac:dyDescent="0.3">
      <c r="A8" s="2" t="s">
        <v>112</v>
      </c>
      <c r="B8" s="8" t="s">
        <v>240</v>
      </c>
      <c r="C8" s="38"/>
      <c r="D8" s="38"/>
      <c r="E8" s="38"/>
      <c r="F8" s="38"/>
    </row>
    <row r="9" spans="1:6" x14ac:dyDescent="0.3">
      <c r="A9" s="2" t="s">
        <v>112</v>
      </c>
      <c r="B9" s="8" t="s">
        <v>241</v>
      </c>
      <c r="C9" s="38">
        <v>538</v>
      </c>
      <c r="D9" s="38">
        <v>810</v>
      </c>
      <c r="E9" s="38">
        <v>3</v>
      </c>
      <c r="F9" s="38">
        <v>8</v>
      </c>
    </row>
    <row r="10" spans="1:6" ht="12.9" x14ac:dyDescent="0.3">
      <c r="A10" s="2" t="s">
        <v>112</v>
      </c>
      <c r="B10" s="13" t="s">
        <v>242</v>
      </c>
      <c r="C10" s="39">
        <f>SUM(C7:C9)</f>
        <v>733</v>
      </c>
      <c r="D10" s="39">
        <f>SUM(D7:D9)</f>
        <v>1057</v>
      </c>
      <c r="E10" s="39">
        <f>SUM(E7:E9)</f>
        <v>3</v>
      </c>
      <c r="F10" s="39">
        <f>SUM(F7:F9)</f>
        <v>8</v>
      </c>
    </row>
    <row r="11" spans="1:6" ht="24.9" x14ac:dyDescent="0.3">
      <c r="A11" s="2" t="s">
        <v>112</v>
      </c>
      <c r="B11" s="12" t="s">
        <v>381</v>
      </c>
      <c r="C11" s="38"/>
      <c r="D11" s="38"/>
      <c r="E11" s="38">
        <v>6</v>
      </c>
      <c r="F11" s="38">
        <v>33</v>
      </c>
    </row>
    <row r="12" spans="1:6" ht="12.9" x14ac:dyDescent="0.3">
      <c r="A12" s="2" t="s">
        <v>112</v>
      </c>
      <c r="B12" s="13" t="s">
        <v>382</v>
      </c>
      <c r="C12" s="39">
        <f>SUM(C10:C11)</f>
        <v>733</v>
      </c>
      <c r="D12" s="39">
        <f>SUM(D10:D11)</f>
        <v>1057</v>
      </c>
      <c r="E12" s="39">
        <f>SUM(E10:E11)</f>
        <v>9</v>
      </c>
      <c r="F12" s="39">
        <f>SUM(F10:F11)</f>
        <v>41</v>
      </c>
    </row>
    <row r="13" spans="1:6" ht="12.9" x14ac:dyDescent="0.35">
      <c r="A13" s="2" t="s">
        <v>112</v>
      </c>
      <c r="B13" s="10" t="s">
        <v>745</v>
      </c>
      <c r="C13" s="40"/>
      <c r="D13" s="40"/>
      <c r="E13" s="40"/>
      <c r="F13" s="40"/>
    </row>
    <row r="14" spans="1:6" x14ac:dyDescent="0.3">
      <c r="A14" s="2" t="s">
        <v>112</v>
      </c>
      <c r="B14" s="15" t="s">
        <v>746</v>
      </c>
      <c r="C14" s="41">
        <v>12</v>
      </c>
      <c r="D14" s="41">
        <v>16</v>
      </c>
      <c r="E14" s="41"/>
      <c r="F14" s="41"/>
    </row>
    <row r="15" spans="1:6" x14ac:dyDescent="0.3">
      <c r="A15" s="2" t="s">
        <v>112</v>
      </c>
      <c r="B15" s="15" t="s">
        <v>241</v>
      </c>
      <c r="C15" s="41">
        <v>1</v>
      </c>
      <c r="D15" s="41"/>
      <c r="E15" s="41"/>
      <c r="F15" s="41"/>
    </row>
    <row r="16" spans="1:6" ht="24.9" x14ac:dyDescent="0.3">
      <c r="A16" s="2" t="s">
        <v>112</v>
      </c>
      <c r="B16" s="14" t="s">
        <v>747</v>
      </c>
      <c r="C16" s="41"/>
      <c r="D16" s="41"/>
      <c r="E16" s="41">
        <v>2</v>
      </c>
      <c r="F16" s="41">
        <v>4</v>
      </c>
    </row>
    <row r="17" spans="1:6" ht="12.9" x14ac:dyDescent="0.3">
      <c r="A17" s="2" t="s">
        <v>112</v>
      </c>
      <c r="B17" s="13" t="s">
        <v>748</v>
      </c>
      <c r="C17" s="42">
        <f>SUM(C14:C16)</f>
        <v>13</v>
      </c>
      <c r="D17" s="42">
        <f>SUM(D14:D16)</f>
        <v>16</v>
      </c>
      <c r="E17" s="42">
        <f>SUM(E14:E16)</f>
        <v>2</v>
      </c>
      <c r="F17" s="42">
        <f>SUM(F14:F16)</f>
        <v>4</v>
      </c>
    </row>
    <row r="18" spans="1:6" x14ac:dyDescent="0.3">
      <c r="A18" s="2" t="s">
        <v>112</v>
      </c>
      <c r="B18" s="410" t="s">
        <v>749</v>
      </c>
      <c r="C18" s="410"/>
      <c r="D18" s="410"/>
      <c r="E18" s="410"/>
      <c r="F18" s="46">
        <f>SUM(C12:F12)</f>
        <v>1840</v>
      </c>
    </row>
    <row r="19" spans="1:6" x14ac:dyDescent="0.3">
      <c r="A19" s="2" t="s">
        <v>112</v>
      </c>
      <c r="B19" s="411" t="s">
        <v>525</v>
      </c>
      <c r="C19" s="411"/>
      <c r="D19" s="411"/>
      <c r="E19" s="411"/>
      <c r="F19" s="47">
        <f>SUM(C17:F17)</f>
        <v>35</v>
      </c>
    </row>
    <row r="20" spans="1:6" x14ac:dyDescent="0.3">
      <c r="A20" s="2" t="s">
        <v>112</v>
      </c>
      <c r="B20" s="412" t="s">
        <v>750</v>
      </c>
      <c r="C20" s="412"/>
      <c r="D20" s="412"/>
      <c r="E20" s="412"/>
      <c r="F20" s="48">
        <f>SUM(F18:F19)</f>
        <v>1875</v>
      </c>
    </row>
    <row r="21" spans="1:6" x14ac:dyDescent="0.3"/>
    <row r="22" spans="1:6" ht="91.5" customHeight="1" x14ac:dyDescent="0.3">
      <c r="A22" s="2" t="s">
        <v>113</v>
      </c>
      <c r="B22" s="407" t="s">
        <v>1078</v>
      </c>
      <c r="C22" s="413"/>
      <c r="D22" s="413"/>
      <c r="E22" s="413"/>
      <c r="F22" s="413"/>
    </row>
    <row r="23" spans="1:6" ht="57.9" x14ac:dyDescent="0.3">
      <c r="A23" s="2" t="s">
        <v>113</v>
      </c>
      <c r="B23" s="414"/>
      <c r="C23" s="414"/>
      <c r="D23" s="58" t="s">
        <v>751</v>
      </c>
      <c r="E23" s="58" t="s">
        <v>374</v>
      </c>
      <c r="F23" s="58" t="s">
        <v>111</v>
      </c>
    </row>
    <row r="24" spans="1:6" x14ac:dyDescent="0.3">
      <c r="A24" s="2" t="s">
        <v>113</v>
      </c>
      <c r="B24" s="415" t="s">
        <v>752</v>
      </c>
      <c r="C24" s="415"/>
      <c r="D24" s="43">
        <v>26</v>
      </c>
      <c r="E24" s="43">
        <v>106</v>
      </c>
      <c r="F24" s="43">
        <v>106</v>
      </c>
    </row>
    <row r="25" spans="1:6" x14ac:dyDescent="0.3">
      <c r="A25" s="2" t="s">
        <v>113</v>
      </c>
      <c r="B25" s="417" t="s">
        <v>910</v>
      </c>
      <c r="C25" s="418"/>
      <c r="D25" s="43">
        <v>26</v>
      </c>
      <c r="E25" s="43">
        <v>117</v>
      </c>
      <c r="F25" s="43">
        <v>117</v>
      </c>
    </row>
    <row r="26" spans="1:6" x14ac:dyDescent="0.3">
      <c r="A26" s="2" t="s">
        <v>113</v>
      </c>
      <c r="B26" s="416" t="s">
        <v>0</v>
      </c>
      <c r="C26" s="416"/>
      <c r="D26" s="43">
        <v>43</v>
      </c>
      <c r="E26" s="43">
        <v>178</v>
      </c>
      <c r="F26" s="43">
        <v>185</v>
      </c>
    </row>
    <row r="27" spans="1:6" x14ac:dyDescent="0.3">
      <c r="A27" s="2" t="s">
        <v>113</v>
      </c>
      <c r="B27" s="419" t="s">
        <v>95</v>
      </c>
      <c r="C27" s="418"/>
      <c r="D27" s="43">
        <v>289</v>
      </c>
      <c r="E27" s="43">
        <v>1158</v>
      </c>
      <c r="F27" s="43">
        <v>1169</v>
      </c>
    </row>
    <row r="28" spans="1:6" ht="15" customHeight="1" x14ac:dyDescent="0.3">
      <c r="A28" s="2" t="s">
        <v>113</v>
      </c>
      <c r="B28" s="416" t="s">
        <v>1</v>
      </c>
      <c r="C28" s="416"/>
      <c r="D28" s="43">
        <v>0</v>
      </c>
      <c r="E28" s="43">
        <v>1</v>
      </c>
      <c r="F28" s="43">
        <v>1</v>
      </c>
    </row>
    <row r="29" spans="1:6" x14ac:dyDescent="0.3">
      <c r="A29" s="2" t="s">
        <v>113</v>
      </c>
      <c r="B29" s="416" t="s">
        <v>2</v>
      </c>
      <c r="C29" s="416"/>
      <c r="D29" s="43">
        <v>30</v>
      </c>
      <c r="E29" s="43">
        <v>129</v>
      </c>
      <c r="F29" s="43">
        <v>132</v>
      </c>
    </row>
    <row r="30" spans="1:6" ht="26.25" customHeight="1" x14ac:dyDescent="0.3">
      <c r="A30" s="2" t="s">
        <v>113</v>
      </c>
      <c r="B30" s="420" t="s">
        <v>3</v>
      </c>
      <c r="C30" s="421"/>
      <c r="D30" s="43">
        <v>1</v>
      </c>
      <c r="E30" s="43">
        <v>3</v>
      </c>
      <c r="F30" s="43">
        <v>3</v>
      </c>
    </row>
    <row r="31" spans="1:6" x14ac:dyDescent="0.3">
      <c r="A31" s="2" t="s">
        <v>113</v>
      </c>
      <c r="B31" s="416" t="s">
        <v>4</v>
      </c>
      <c r="C31" s="416"/>
      <c r="D31" s="43">
        <v>27</v>
      </c>
      <c r="E31" s="43">
        <v>101</v>
      </c>
      <c r="F31" s="43">
        <v>101</v>
      </c>
    </row>
    <row r="32" spans="1:6" x14ac:dyDescent="0.3">
      <c r="A32" s="2" t="s">
        <v>113</v>
      </c>
      <c r="B32" s="416" t="s">
        <v>5</v>
      </c>
      <c r="C32" s="416"/>
      <c r="D32" s="43">
        <v>0</v>
      </c>
      <c r="E32" s="43">
        <v>8</v>
      </c>
      <c r="F32" s="43">
        <v>26</v>
      </c>
    </row>
    <row r="33" spans="1:256" x14ac:dyDescent="0.3">
      <c r="A33" s="2" t="s">
        <v>113</v>
      </c>
      <c r="B33" s="422" t="s">
        <v>96</v>
      </c>
      <c r="C33" s="422"/>
      <c r="D33" s="44">
        <f>SUM(D24:D32)</f>
        <v>442</v>
      </c>
      <c r="E33" s="44">
        <f>SUM(E24:E32)</f>
        <v>1801</v>
      </c>
      <c r="F33" s="44">
        <f>SUM(F24:F32)</f>
        <v>1840</v>
      </c>
    </row>
    <row r="34" spans="1:256" x14ac:dyDescent="0.3"/>
    <row r="35" spans="1:256" ht="15.45" x14ac:dyDescent="0.4">
      <c r="B35" s="16" t="s">
        <v>97</v>
      </c>
    </row>
    <row r="36" spans="1:256" x14ac:dyDescent="0.3">
      <c r="A36" s="2" t="s">
        <v>114</v>
      </c>
      <c r="B36" s="3" t="s">
        <v>1040</v>
      </c>
      <c r="F36" s="17"/>
    </row>
    <row r="37" spans="1:256" x14ac:dyDescent="0.3">
      <c r="A37" s="2" t="s">
        <v>114</v>
      </c>
      <c r="B37" s="6" t="s">
        <v>98</v>
      </c>
      <c r="C37" s="45"/>
      <c r="F37" s="17"/>
    </row>
    <row r="38" spans="1:256" x14ac:dyDescent="0.3">
      <c r="A38" s="2" t="s">
        <v>114</v>
      </c>
      <c r="B38" s="6" t="s">
        <v>99</v>
      </c>
      <c r="C38" s="45"/>
      <c r="F38" s="17"/>
    </row>
    <row r="39" spans="1:256" x14ac:dyDescent="0.3">
      <c r="A39" s="2" t="s">
        <v>114</v>
      </c>
      <c r="B39" s="6" t="s">
        <v>100</v>
      </c>
      <c r="C39" s="45">
        <v>449</v>
      </c>
      <c r="F39" s="17"/>
    </row>
    <row r="40" spans="1:256" x14ac:dyDescent="0.3">
      <c r="A40" s="2" t="s">
        <v>114</v>
      </c>
      <c r="B40" s="6" t="s">
        <v>666</v>
      </c>
      <c r="C40" s="45">
        <v>6</v>
      </c>
      <c r="F40" s="17"/>
    </row>
    <row r="41" spans="1:256" x14ac:dyDescent="0.3">
      <c r="A41" s="2" t="s">
        <v>114</v>
      </c>
      <c r="B41" s="6" t="s">
        <v>101</v>
      </c>
      <c r="C41" s="45">
        <v>24</v>
      </c>
      <c r="F41" s="17"/>
    </row>
    <row r="42" spans="1:256" x14ac:dyDescent="0.3">
      <c r="A42" s="2" t="s">
        <v>114</v>
      </c>
      <c r="B42" s="6" t="s">
        <v>102</v>
      </c>
      <c r="C42" s="45"/>
      <c r="F42" s="17"/>
    </row>
    <row r="43" spans="1:256" ht="24.9" x14ac:dyDescent="0.3">
      <c r="A43" s="2" t="s">
        <v>114</v>
      </c>
      <c r="B43" s="117" t="s">
        <v>526</v>
      </c>
      <c r="C43" s="45"/>
      <c r="F43" s="17"/>
    </row>
    <row r="44" spans="1:256" ht="24.9" x14ac:dyDescent="0.3">
      <c r="A44" s="2" t="s">
        <v>114</v>
      </c>
      <c r="B44" s="117" t="s">
        <v>527</v>
      </c>
      <c r="C44" s="45"/>
      <c r="F44" s="17"/>
    </row>
    <row r="45" spans="1:256" x14ac:dyDescent="0.3">
      <c r="A45" s="2" t="s">
        <v>114</v>
      </c>
      <c r="B45" s="118" t="s">
        <v>528</v>
      </c>
      <c r="C45" s="45"/>
      <c r="F45" s="17"/>
    </row>
    <row r="46" spans="1:256" x14ac:dyDescent="0.3"/>
    <row r="47" spans="1:256" ht="15.45" x14ac:dyDescent="0.3">
      <c r="B47" s="18"/>
      <c r="C47" s="4"/>
      <c r="D47" s="4"/>
      <c r="E47" s="4"/>
      <c r="F47" s="4"/>
    </row>
    <row r="48" spans="1:256" ht="15.45" x14ac:dyDescent="0.3">
      <c r="A48" s="165"/>
      <c r="B48" s="18" t="s">
        <v>103</v>
      </c>
      <c r="C48" s="189"/>
      <c r="D48" s="189"/>
      <c r="E48" s="189"/>
      <c r="F48" s="189"/>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row>
    <row r="49" spans="1:256" ht="54.75" customHeight="1" x14ac:dyDescent="0.3">
      <c r="A49" s="165"/>
      <c r="B49" s="400" t="s">
        <v>1020</v>
      </c>
      <c r="C49" s="400"/>
      <c r="D49" s="400"/>
      <c r="E49" s="400"/>
      <c r="F49" s="400"/>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row>
    <row r="50" spans="1:256" ht="54.75" customHeight="1" x14ac:dyDescent="0.3">
      <c r="A50" s="165"/>
      <c r="B50" s="401" t="s">
        <v>961</v>
      </c>
      <c r="C50" s="401"/>
      <c r="D50" s="189"/>
      <c r="E50" s="189"/>
      <c r="F50" s="189"/>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row>
    <row r="51" spans="1:256" s="139" customFormat="1" ht="54.75" customHeight="1" x14ac:dyDescent="0.3">
      <c r="A51" s="165"/>
      <c r="B51" s="400" t="s">
        <v>1055</v>
      </c>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c r="DJ51" s="400"/>
      <c r="DK51" s="400"/>
      <c r="DL51" s="400"/>
      <c r="DM51" s="400"/>
      <c r="DN51" s="400"/>
      <c r="DO51" s="400"/>
      <c r="DP51" s="400"/>
      <c r="DQ51" s="400"/>
      <c r="DR51" s="400"/>
      <c r="DS51" s="400"/>
      <c r="DT51" s="400"/>
      <c r="DU51" s="400"/>
      <c r="DV51" s="400"/>
      <c r="DW51" s="400"/>
      <c r="DX51" s="400"/>
      <c r="DY51" s="400"/>
      <c r="DZ51" s="400"/>
      <c r="EA51" s="400"/>
      <c r="EB51" s="400"/>
      <c r="EC51" s="400"/>
      <c r="ED51" s="400"/>
      <c r="EE51" s="400"/>
      <c r="EF51" s="400"/>
      <c r="EG51" s="400"/>
      <c r="EH51" s="400"/>
      <c r="EI51" s="400"/>
      <c r="EJ51" s="400"/>
      <c r="EK51" s="400"/>
      <c r="EL51" s="400"/>
      <c r="EM51" s="400"/>
      <c r="EN51" s="400"/>
      <c r="EO51" s="400"/>
      <c r="EP51" s="400"/>
      <c r="EQ51" s="400"/>
      <c r="ER51" s="400"/>
      <c r="ES51" s="400"/>
      <c r="ET51" s="400"/>
      <c r="EU51" s="400"/>
      <c r="EV51" s="400"/>
      <c r="EW51" s="400"/>
      <c r="EX51" s="400"/>
      <c r="EY51" s="400"/>
      <c r="EZ51" s="400"/>
      <c r="FA51" s="400"/>
      <c r="FB51" s="400"/>
      <c r="FC51" s="400"/>
      <c r="FD51" s="400"/>
      <c r="FE51" s="400"/>
      <c r="FF51" s="400"/>
      <c r="FG51" s="400"/>
      <c r="FH51" s="400"/>
      <c r="FI51" s="400"/>
      <c r="FJ51" s="400"/>
      <c r="FK51" s="400"/>
      <c r="FL51" s="400"/>
      <c r="FM51" s="400"/>
      <c r="FN51" s="400"/>
      <c r="FO51" s="400"/>
      <c r="FP51" s="400"/>
      <c r="FQ51" s="400"/>
      <c r="FR51" s="400"/>
      <c r="FS51" s="400"/>
      <c r="FT51" s="400"/>
      <c r="FU51" s="400"/>
      <c r="FV51" s="400"/>
      <c r="FW51" s="400"/>
      <c r="FX51" s="400"/>
      <c r="FY51" s="400"/>
      <c r="FZ51" s="400"/>
      <c r="GA51" s="400"/>
      <c r="GB51" s="400"/>
      <c r="GC51" s="400"/>
      <c r="GD51" s="400"/>
      <c r="GE51" s="400"/>
      <c r="GF51" s="400"/>
      <c r="GG51" s="400"/>
      <c r="GH51" s="400"/>
      <c r="GI51" s="400"/>
      <c r="GJ51" s="400"/>
      <c r="GK51" s="400"/>
      <c r="GL51" s="400"/>
      <c r="GM51" s="400"/>
      <c r="GN51" s="400"/>
      <c r="GO51" s="400"/>
      <c r="GP51" s="400"/>
      <c r="GQ51" s="400"/>
      <c r="GR51" s="400"/>
      <c r="GS51" s="400"/>
      <c r="GT51" s="400"/>
      <c r="GU51" s="400"/>
      <c r="GV51" s="400"/>
      <c r="GW51" s="400"/>
      <c r="GX51" s="400"/>
      <c r="GY51" s="400"/>
      <c r="GZ51" s="400"/>
      <c r="HA51" s="400"/>
      <c r="HB51" s="400"/>
      <c r="HC51" s="400"/>
      <c r="HD51" s="400"/>
      <c r="HE51" s="400"/>
      <c r="HF51" s="400"/>
      <c r="HG51" s="400"/>
      <c r="HH51" s="400"/>
      <c r="HI51" s="400"/>
      <c r="HJ51" s="400"/>
      <c r="HK51" s="400"/>
      <c r="HL51" s="400"/>
      <c r="HM51" s="400"/>
      <c r="HN51" s="400"/>
      <c r="HO51" s="400"/>
      <c r="HP51" s="400"/>
      <c r="HQ51" s="400"/>
      <c r="HR51" s="400"/>
      <c r="HS51" s="400"/>
      <c r="HT51" s="400"/>
      <c r="HU51" s="400"/>
      <c r="HV51" s="400"/>
      <c r="HW51" s="400"/>
      <c r="HX51" s="400"/>
      <c r="HY51" s="400"/>
      <c r="HZ51" s="400"/>
      <c r="IA51" s="400"/>
      <c r="IB51" s="400"/>
      <c r="IC51" s="400"/>
      <c r="ID51" s="400"/>
      <c r="IE51" s="400"/>
      <c r="IF51" s="400"/>
      <c r="IG51" s="400"/>
      <c r="IH51" s="400"/>
      <c r="II51" s="400"/>
      <c r="IJ51" s="400"/>
      <c r="IK51" s="400"/>
      <c r="IL51" s="400"/>
      <c r="IM51" s="400"/>
      <c r="IN51" s="400"/>
      <c r="IO51" s="400"/>
      <c r="IP51" s="400"/>
      <c r="IQ51" s="400"/>
      <c r="IR51" s="400"/>
      <c r="IS51" s="400"/>
      <c r="IT51" s="400"/>
      <c r="IU51" s="400"/>
      <c r="IV51" s="400"/>
    </row>
    <row r="52" spans="1:256" s="139" customFormat="1" ht="54.75" customHeight="1" x14ac:dyDescent="0.3">
      <c r="A52" s="165"/>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c r="DM52" s="400"/>
      <c r="DN52" s="400"/>
      <c r="DO52" s="400"/>
      <c r="DP52" s="400"/>
      <c r="DQ52" s="400"/>
      <c r="DR52" s="400"/>
      <c r="DS52" s="400"/>
      <c r="DT52" s="400"/>
      <c r="DU52" s="400"/>
      <c r="DV52" s="400"/>
      <c r="DW52" s="400"/>
      <c r="DX52" s="400"/>
      <c r="DY52" s="400"/>
      <c r="DZ52" s="400"/>
      <c r="EA52" s="400"/>
      <c r="EB52" s="400"/>
      <c r="EC52" s="400"/>
      <c r="ED52" s="400"/>
      <c r="EE52" s="400"/>
      <c r="EF52" s="400"/>
      <c r="EG52" s="400"/>
      <c r="EH52" s="400"/>
      <c r="EI52" s="400"/>
      <c r="EJ52" s="400"/>
      <c r="EK52" s="400"/>
      <c r="EL52" s="400"/>
      <c r="EM52" s="400"/>
      <c r="EN52" s="400"/>
      <c r="EO52" s="400"/>
      <c r="EP52" s="400"/>
      <c r="EQ52" s="400"/>
      <c r="ER52" s="400"/>
      <c r="ES52" s="400"/>
      <c r="ET52" s="400"/>
      <c r="EU52" s="400"/>
      <c r="EV52" s="400"/>
      <c r="EW52" s="400"/>
      <c r="EX52" s="400"/>
      <c r="EY52" s="400"/>
      <c r="EZ52" s="400"/>
      <c r="FA52" s="400"/>
      <c r="FB52" s="400"/>
      <c r="FC52" s="400"/>
      <c r="FD52" s="400"/>
      <c r="FE52" s="400"/>
      <c r="FF52" s="400"/>
      <c r="FG52" s="400"/>
      <c r="FH52" s="400"/>
      <c r="FI52" s="400"/>
      <c r="FJ52" s="400"/>
      <c r="FK52" s="400"/>
      <c r="FL52" s="400"/>
      <c r="FM52" s="400"/>
      <c r="FN52" s="400"/>
      <c r="FO52" s="400"/>
      <c r="FP52" s="400"/>
      <c r="FQ52" s="400"/>
      <c r="FR52" s="400"/>
      <c r="FS52" s="400"/>
      <c r="FT52" s="400"/>
      <c r="FU52" s="400"/>
      <c r="FV52" s="400"/>
      <c r="FW52" s="400"/>
      <c r="FX52" s="400"/>
      <c r="FY52" s="400"/>
      <c r="FZ52" s="400"/>
      <c r="GA52" s="400"/>
      <c r="GB52" s="400"/>
      <c r="GC52" s="400"/>
      <c r="GD52" s="400"/>
      <c r="GE52" s="400"/>
      <c r="GF52" s="400"/>
      <c r="GG52" s="400"/>
      <c r="GH52" s="400"/>
      <c r="GI52" s="400"/>
      <c r="GJ52" s="400"/>
      <c r="GK52" s="400"/>
      <c r="GL52" s="400"/>
      <c r="GM52" s="400"/>
      <c r="GN52" s="400"/>
      <c r="GO52" s="400"/>
      <c r="GP52" s="400"/>
      <c r="GQ52" s="400"/>
      <c r="GR52" s="400"/>
      <c r="GS52" s="400"/>
      <c r="GT52" s="400"/>
      <c r="GU52" s="400"/>
      <c r="GV52" s="400"/>
      <c r="GW52" s="400"/>
      <c r="GX52" s="400"/>
      <c r="GY52" s="400"/>
      <c r="GZ52" s="400"/>
      <c r="HA52" s="400"/>
      <c r="HB52" s="400"/>
      <c r="HC52" s="400"/>
      <c r="HD52" s="400"/>
      <c r="HE52" s="400"/>
      <c r="HF52" s="400"/>
      <c r="HG52" s="400"/>
      <c r="HH52" s="400"/>
      <c r="HI52" s="400"/>
      <c r="HJ52" s="400"/>
      <c r="HK52" s="400"/>
      <c r="HL52" s="400"/>
      <c r="HM52" s="400"/>
      <c r="HN52" s="400"/>
      <c r="HO52" s="400"/>
      <c r="HP52" s="400"/>
      <c r="HQ52" s="400"/>
      <c r="HR52" s="400"/>
      <c r="HS52" s="400"/>
      <c r="HT52" s="400"/>
      <c r="HU52" s="400"/>
      <c r="HV52" s="400"/>
      <c r="HW52" s="400"/>
      <c r="HX52" s="400"/>
      <c r="HY52" s="400"/>
      <c r="HZ52" s="400"/>
      <c r="IA52" s="400"/>
      <c r="IB52" s="400"/>
      <c r="IC52" s="400"/>
      <c r="ID52" s="400"/>
      <c r="IE52" s="400"/>
      <c r="IF52" s="400"/>
      <c r="IG52" s="400"/>
      <c r="IH52" s="400"/>
      <c r="II52" s="400"/>
      <c r="IJ52" s="400"/>
      <c r="IK52" s="400"/>
      <c r="IL52" s="400"/>
      <c r="IM52" s="400"/>
      <c r="IN52" s="400"/>
      <c r="IO52" s="400"/>
      <c r="IP52" s="400"/>
      <c r="IQ52" s="400"/>
      <c r="IR52" s="400"/>
      <c r="IS52" s="400"/>
      <c r="IT52" s="400"/>
      <c r="IU52" s="400"/>
      <c r="IV52" s="400"/>
    </row>
    <row r="53" spans="1:256" s="139" customFormat="1" ht="54.75" customHeight="1" x14ac:dyDescent="0.3">
      <c r="A53" s="165"/>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c r="DJ53" s="400"/>
      <c r="DK53" s="400"/>
      <c r="DL53" s="400"/>
      <c r="DM53" s="400"/>
      <c r="DN53" s="400"/>
      <c r="DO53" s="400"/>
      <c r="DP53" s="400"/>
      <c r="DQ53" s="400"/>
      <c r="DR53" s="400"/>
      <c r="DS53" s="400"/>
      <c r="DT53" s="400"/>
      <c r="DU53" s="400"/>
      <c r="DV53" s="400"/>
      <c r="DW53" s="400"/>
      <c r="DX53" s="400"/>
      <c r="DY53" s="400"/>
      <c r="DZ53" s="400"/>
      <c r="EA53" s="400"/>
      <c r="EB53" s="400"/>
      <c r="EC53" s="400"/>
      <c r="ED53" s="400"/>
      <c r="EE53" s="400"/>
      <c r="EF53" s="400"/>
      <c r="EG53" s="400"/>
      <c r="EH53" s="400"/>
      <c r="EI53" s="400"/>
      <c r="EJ53" s="400"/>
      <c r="EK53" s="400"/>
      <c r="EL53" s="400"/>
      <c r="EM53" s="400"/>
      <c r="EN53" s="400"/>
      <c r="EO53" s="400"/>
      <c r="EP53" s="400"/>
      <c r="EQ53" s="400"/>
      <c r="ER53" s="400"/>
      <c r="ES53" s="400"/>
      <c r="ET53" s="400"/>
      <c r="EU53" s="400"/>
      <c r="EV53" s="400"/>
      <c r="EW53" s="400"/>
      <c r="EX53" s="400"/>
      <c r="EY53" s="400"/>
      <c r="EZ53" s="400"/>
      <c r="FA53" s="400"/>
      <c r="FB53" s="400"/>
      <c r="FC53" s="400"/>
      <c r="FD53" s="400"/>
      <c r="FE53" s="400"/>
      <c r="FF53" s="400"/>
      <c r="FG53" s="400"/>
      <c r="FH53" s="400"/>
      <c r="FI53" s="400"/>
      <c r="FJ53" s="400"/>
      <c r="FK53" s="400"/>
      <c r="FL53" s="400"/>
      <c r="FM53" s="400"/>
      <c r="FN53" s="400"/>
      <c r="FO53" s="400"/>
      <c r="FP53" s="400"/>
      <c r="FQ53" s="400"/>
      <c r="FR53" s="400"/>
      <c r="FS53" s="400"/>
      <c r="FT53" s="400"/>
      <c r="FU53" s="400"/>
      <c r="FV53" s="400"/>
      <c r="FW53" s="400"/>
      <c r="FX53" s="400"/>
      <c r="FY53" s="400"/>
      <c r="FZ53" s="400"/>
      <c r="GA53" s="400"/>
      <c r="GB53" s="400"/>
      <c r="GC53" s="400"/>
      <c r="GD53" s="400"/>
      <c r="GE53" s="400"/>
      <c r="GF53" s="400"/>
      <c r="GG53" s="400"/>
      <c r="GH53" s="400"/>
      <c r="GI53" s="400"/>
      <c r="GJ53" s="400"/>
      <c r="GK53" s="400"/>
      <c r="GL53" s="400"/>
      <c r="GM53" s="400"/>
      <c r="GN53" s="400"/>
      <c r="GO53" s="400"/>
      <c r="GP53" s="400"/>
      <c r="GQ53" s="400"/>
      <c r="GR53" s="400"/>
      <c r="GS53" s="400"/>
      <c r="GT53" s="400"/>
      <c r="GU53" s="400"/>
      <c r="GV53" s="400"/>
      <c r="GW53" s="400"/>
      <c r="GX53" s="400"/>
      <c r="GY53" s="400"/>
      <c r="GZ53" s="400"/>
      <c r="HA53" s="400"/>
      <c r="HB53" s="400"/>
      <c r="HC53" s="400"/>
      <c r="HD53" s="400"/>
      <c r="HE53" s="400"/>
      <c r="HF53" s="400"/>
      <c r="HG53" s="400"/>
      <c r="HH53" s="400"/>
      <c r="HI53" s="400"/>
      <c r="HJ53" s="400"/>
      <c r="HK53" s="400"/>
      <c r="HL53" s="400"/>
      <c r="HM53" s="400"/>
      <c r="HN53" s="400"/>
      <c r="HO53" s="400"/>
      <c r="HP53" s="400"/>
      <c r="HQ53" s="400"/>
      <c r="HR53" s="400"/>
      <c r="HS53" s="400"/>
      <c r="HT53" s="400"/>
      <c r="HU53" s="400"/>
      <c r="HV53" s="400"/>
      <c r="HW53" s="400"/>
      <c r="HX53" s="400"/>
      <c r="HY53" s="400"/>
      <c r="HZ53" s="400"/>
      <c r="IA53" s="400"/>
      <c r="IB53" s="400"/>
      <c r="IC53" s="400"/>
      <c r="ID53" s="400"/>
      <c r="IE53" s="400"/>
      <c r="IF53" s="400"/>
      <c r="IG53" s="400"/>
      <c r="IH53" s="400"/>
      <c r="II53" s="400"/>
      <c r="IJ53" s="400"/>
      <c r="IK53" s="400"/>
      <c r="IL53" s="400"/>
      <c r="IM53" s="400"/>
      <c r="IN53" s="400"/>
      <c r="IO53" s="400"/>
      <c r="IP53" s="400"/>
      <c r="IQ53" s="400"/>
      <c r="IR53" s="400"/>
      <c r="IS53" s="400"/>
      <c r="IT53" s="400"/>
      <c r="IU53" s="400"/>
      <c r="IV53" s="400"/>
    </row>
    <row r="54" spans="1:256" s="82" customFormat="1" ht="54.75" customHeight="1" x14ac:dyDescent="0.3">
      <c r="A54" s="165"/>
      <c r="B54" s="406" t="s">
        <v>991</v>
      </c>
      <c r="C54" s="406"/>
      <c r="D54" s="406"/>
      <c r="E54" s="406"/>
      <c r="F54" s="406"/>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c r="CC54" s="189"/>
      <c r="CD54" s="189"/>
      <c r="CE54" s="189"/>
      <c r="CF54" s="189"/>
      <c r="CG54" s="189"/>
      <c r="CH54" s="189"/>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c r="EN54" s="189"/>
      <c r="EO54" s="189"/>
      <c r="EP54" s="189"/>
      <c r="EQ54" s="189"/>
      <c r="ER54" s="189"/>
      <c r="ES54" s="189"/>
      <c r="ET54" s="189"/>
      <c r="EU54" s="189"/>
      <c r="EV54" s="189"/>
      <c r="EW54" s="189"/>
      <c r="EX54" s="189"/>
      <c r="EY54" s="189"/>
      <c r="EZ54" s="189"/>
      <c r="FA54" s="189"/>
      <c r="FB54" s="189"/>
      <c r="FC54" s="189"/>
      <c r="FD54" s="189"/>
      <c r="FE54" s="189"/>
      <c r="FF54" s="189"/>
      <c r="FG54" s="189"/>
      <c r="FH54" s="189"/>
      <c r="FI54" s="189"/>
      <c r="FJ54" s="189"/>
      <c r="FK54" s="189"/>
      <c r="FL54" s="189"/>
      <c r="FM54" s="189"/>
      <c r="FN54" s="189"/>
      <c r="FO54" s="189"/>
      <c r="FP54" s="189"/>
      <c r="FQ54" s="189"/>
      <c r="FR54" s="189"/>
      <c r="FS54" s="189"/>
      <c r="FT54" s="189"/>
      <c r="FU54" s="189"/>
      <c r="FV54" s="189"/>
      <c r="FW54" s="189"/>
      <c r="FX54" s="189"/>
      <c r="FY54" s="189"/>
      <c r="FZ54" s="189"/>
      <c r="GA54" s="189"/>
      <c r="GB54" s="189"/>
      <c r="GC54" s="189"/>
      <c r="GD54" s="189"/>
      <c r="GE54" s="189"/>
      <c r="GF54" s="189"/>
      <c r="GG54" s="189"/>
      <c r="GH54" s="189"/>
      <c r="GI54" s="189"/>
      <c r="GJ54" s="189"/>
      <c r="GK54" s="189"/>
      <c r="GL54" s="189"/>
      <c r="GM54" s="189"/>
      <c r="GN54" s="189"/>
      <c r="GO54" s="189"/>
      <c r="GP54" s="189"/>
      <c r="GQ54" s="189"/>
      <c r="GR54" s="189"/>
      <c r="GS54" s="189"/>
      <c r="GT54" s="189"/>
      <c r="GU54" s="189"/>
      <c r="GV54" s="189"/>
      <c r="GW54" s="189"/>
      <c r="GX54" s="189"/>
      <c r="GY54" s="189"/>
      <c r="GZ54" s="189"/>
      <c r="HA54" s="189"/>
      <c r="HB54" s="189"/>
      <c r="HC54" s="189"/>
      <c r="HD54" s="189"/>
      <c r="HE54" s="189"/>
      <c r="HF54" s="189"/>
      <c r="HG54" s="189"/>
      <c r="HH54" s="189"/>
      <c r="HI54" s="189"/>
      <c r="HJ54" s="189"/>
      <c r="HK54" s="189"/>
      <c r="HL54" s="189"/>
      <c r="HM54" s="189"/>
      <c r="HN54" s="189"/>
      <c r="HO54" s="189"/>
      <c r="HP54" s="189"/>
      <c r="HQ54" s="189"/>
      <c r="HR54" s="189"/>
      <c r="HS54" s="189"/>
      <c r="HT54" s="189"/>
      <c r="HU54" s="189"/>
      <c r="HV54" s="189"/>
      <c r="HW54" s="189"/>
      <c r="HX54" s="189"/>
      <c r="HY54" s="189"/>
      <c r="HZ54" s="189"/>
      <c r="IA54" s="189"/>
      <c r="IB54" s="189"/>
      <c r="IC54" s="189"/>
      <c r="ID54" s="189"/>
      <c r="IE54" s="189"/>
      <c r="IF54" s="189"/>
      <c r="IG54" s="189"/>
      <c r="IH54" s="189"/>
      <c r="II54" s="189"/>
      <c r="IJ54" s="189"/>
      <c r="IK54" s="189"/>
      <c r="IL54" s="189"/>
      <c r="IM54" s="189"/>
      <c r="IN54" s="189"/>
      <c r="IO54" s="189"/>
      <c r="IP54" s="189"/>
      <c r="IQ54" s="189"/>
      <c r="IR54" s="189"/>
      <c r="IS54" s="189"/>
      <c r="IT54" s="189"/>
      <c r="IU54" s="189"/>
      <c r="IV54" s="189"/>
    </row>
    <row r="55" spans="1:256" s="82" customFormat="1" ht="54.75" customHeight="1" x14ac:dyDescent="0.3">
      <c r="A55" s="165"/>
      <c r="B55" s="404"/>
      <c r="C55" s="402" t="s">
        <v>962</v>
      </c>
      <c r="D55" s="402" t="s">
        <v>965</v>
      </c>
      <c r="E55" s="402" t="s">
        <v>963</v>
      </c>
      <c r="F55" s="402" t="s">
        <v>964</v>
      </c>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c r="CE55" s="189"/>
      <c r="CF55" s="189"/>
      <c r="CG55" s="189"/>
      <c r="CH55" s="189"/>
      <c r="CI55" s="189"/>
      <c r="CJ55" s="189"/>
      <c r="CK55" s="189"/>
      <c r="CL55" s="189"/>
      <c r="CM55" s="189"/>
      <c r="CN55" s="189"/>
      <c r="CO55" s="189"/>
      <c r="CP55" s="189"/>
      <c r="CQ55" s="189"/>
      <c r="CR55" s="189"/>
      <c r="CS55" s="189"/>
      <c r="CT55" s="189"/>
      <c r="CU55" s="189"/>
      <c r="CV55" s="189"/>
      <c r="CW55" s="189"/>
      <c r="CX55" s="189"/>
      <c r="CY55" s="189"/>
      <c r="CZ55" s="189"/>
      <c r="DA55" s="189"/>
      <c r="DB55" s="189"/>
      <c r="DC55" s="189"/>
      <c r="DD55" s="189"/>
      <c r="DE55" s="189"/>
      <c r="DF55" s="189"/>
      <c r="DG55" s="189"/>
      <c r="DH55" s="189"/>
      <c r="DI55" s="189"/>
      <c r="DJ55" s="189"/>
      <c r="DK55" s="189"/>
      <c r="DL55" s="189"/>
      <c r="DM55" s="189"/>
      <c r="DN55" s="189"/>
      <c r="DO55" s="189"/>
      <c r="DP55" s="189"/>
      <c r="DQ55" s="189"/>
      <c r="DR55" s="189"/>
      <c r="DS55" s="189"/>
      <c r="DT55" s="189"/>
      <c r="DU55" s="189"/>
      <c r="DV55" s="189"/>
      <c r="DW55" s="189"/>
      <c r="DX55" s="189"/>
      <c r="DY55" s="189"/>
      <c r="DZ55" s="189"/>
      <c r="EA55" s="189"/>
      <c r="EB55" s="189"/>
      <c r="EC55" s="189"/>
      <c r="ED55" s="189"/>
      <c r="EE55" s="189"/>
      <c r="EF55" s="189"/>
      <c r="EG55" s="189"/>
      <c r="EH55" s="189"/>
      <c r="EI55" s="189"/>
      <c r="EJ55" s="189"/>
      <c r="EK55" s="189"/>
      <c r="EL55" s="189"/>
      <c r="EM55" s="189"/>
      <c r="EN55" s="189"/>
      <c r="EO55" s="189"/>
      <c r="EP55" s="189"/>
      <c r="EQ55" s="189"/>
      <c r="ER55" s="189"/>
      <c r="ES55" s="189"/>
      <c r="ET55" s="189"/>
      <c r="EU55" s="189"/>
      <c r="EV55" s="189"/>
      <c r="EW55" s="189"/>
      <c r="EX55" s="189"/>
      <c r="EY55" s="189"/>
      <c r="EZ55" s="189"/>
      <c r="FA55" s="189"/>
      <c r="FB55" s="189"/>
      <c r="FC55" s="189"/>
      <c r="FD55" s="189"/>
      <c r="FE55" s="189"/>
      <c r="FF55" s="189"/>
      <c r="FG55" s="189"/>
      <c r="FH55" s="189"/>
      <c r="FI55" s="189"/>
      <c r="FJ55" s="189"/>
      <c r="FK55" s="189"/>
      <c r="FL55" s="189"/>
      <c r="FM55" s="189"/>
      <c r="FN55" s="189"/>
      <c r="FO55" s="189"/>
      <c r="FP55" s="189"/>
      <c r="FQ55" s="189"/>
      <c r="FR55" s="189"/>
      <c r="FS55" s="189"/>
      <c r="FT55" s="189"/>
      <c r="FU55" s="189"/>
      <c r="FV55" s="189"/>
      <c r="FW55" s="189"/>
      <c r="FX55" s="189"/>
      <c r="FY55" s="189"/>
      <c r="FZ55" s="189"/>
      <c r="GA55" s="189"/>
      <c r="GB55" s="189"/>
      <c r="GC55" s="189"/>
      <c r="GD55" s="189"/>
      <c r="GE55" s="189"/>
      <c r="GF55" s="189"/>
      <c r="GG55" s="189"/>
      <c r="GH55" s="189"/>
      <c r="GI55" s="189"/>
      <c r="GJ55" s="189"/>
      <c r="GK55" s="189"/>
      <c r="GL55" s="189"/>
      <c r="GM55" s="189"/>
      <c r="GN55" s="189"/>
      <c r="GO55" s="189"/>
      <c r="GP55" s="189"/>
      <c r="GQ55" s="189"/>
      <c r="GR55" s="189"/>
      <c r="GS55" s="189"/>
      <c r="GT55" s="189"/>
      <c r="GU55" s="189"/>
      <c r="GV55" s="189"/>
      <c r="GW55" s="189"/>
      <c r="GX55" s="189"/>
      <c r="GY55" s="189"/>
      <c r="GZ55" s="189"/>
      <c r="HA55" s="189"/>
      <c r="HB55" s="189"/>
      <c r="HC55" s="189"/>
      <c r="HD55" s="189"/>
      <c r="HE55" s="189"/>
      <c r="HF55" s="189"/>
      <c r="HG55" s="189"/>
      <c r="HH55" s="189"/>
      <c r="HI55" s="189"/>
      <c r="HJ55" s="189"/>
      <c r="HK55" s="189"/>
      <c r="HL55" s="189"/>
      <c r="HM55" s="189"/>
      <c r="HN55" s="189"/>
      <c r="HO55" s="189"/>
      <c r="HP55" s="189"/>
      <c r="HQ55" s="189"/>
      <c r="HR55" s="189"/>
      <c r="HS55" s="189"/>
      <c r="HT55" s="189"/>
      <c r="HU55" s="189"/>
      <c r="HV55" s="189"/>
      <c r="HW55" s="189"/>
      <c r="HX55" s="189"/>
      <c r="HY55" s="189"/>
      <c r="HZ55" s="189"/>
      <c r="IA55" s="189"/>
      <c r="IB55" s="189"/>
      <c r="IC55" s="189"/>
      <c r="ID55" s="189"/>
      <c r="IE55" s="189"/>
      <c r="IF55" s="189"/>
      <c r="IG55" s="189"/>
      <c r="IH55" s="189"/>
      <c r="II55" s="189"/>
      <c r="IJ55" s="189"/>
      <c r="IK55" s="189"/>
      <c r="IL55" s="189"/>
      <c r="IM55" s="189"/>
      <c r="IN55" s="189"/>
      <c r="IO55" s="189"/>
      <c r="IP55" s="189"/>
      <c r="IQ55" s="189"/>
      <c r="IR55" s="189"/>
      <c r="IS55" s="189"/>
      <c r="IT55" s="189"/>
      <c r="IU55" s="189"/>
      <c r="IV55" s="189"/>
    </row>
    <row r="56" spans="1:256" s="82" customFormat="1" ht="54.75" customHeight="1" x14ac:dyDescent="0.3">
      <c r="A56" s="165"/>
      <c r="B56" s="405"/>
      <c r="C56" s="403"/>
      <c r="D56" s="403"/>
      <c r="E56" s="403"/>
      <c r="F56" s="403"/>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189"/>
      <c r="DS56" s="189"/>
      <c r="DT56" s="189"/>
      <c r="DU56" s="189"/>
      <c r="DV56" s="189"/>
      <c r="DW56" s="189"/>
      <c r="DX56" s="189"/>
      <c r="DY56" s="189"/>
      <c r="DZ56" s="189"/>
      <c r="EA56" s="189"/>
      <c r="EB56" s="189"/>
      <c r="EC56" s="189"/>
      <c r="ED56" s="189"/>
      <c r="EE56" s="189"/>
      <c r="EF56" s="189"/>
      <c r="EG56" s="189"/>
      <c r="EH56" s="189"/>
      <c r="EI56" s="189"/>
      <c r="EJ56" s="189"/>
      <c r="EK56" s="189"/>
      <c r="EL56" s="189"/>
      <c r="EM56" s="189"/>
      <c r="EN56" s="189"/>
      <c r="EO56" s="189"/>
      <c r="EP56" s="189"/>
      <c r="EQ56" s="189"/>
      <c r="ER56" s="189"/>
      <c r="ES56" s="189"/>
      <c r="ET56" s="189"/>
      <c r="EU56" s="189"/>
      <c r="EV56" s="189"/>
      <c r="EW56" s="189"/>
      <c r="EX56" s="189"/>
      <c r="EY56" s="189"/>
      <c r="EZ56" s="189"/>
      <c r="FA56" s="189"/>
      <c r="FB56" s="189"/>
      <c r="FC56" s="189"/>
      <c r="FD56" s="189"/>
      <c r="FE56" s="189"/>
      <c r="FF56" s="189"/>
      <c r="FG56" s="189"/>
      <c r="FH56" s="189"/>
      <c r="FI56" s="189"/>
      <c r="FJ56" s="189"/>
      <c r="FK56" s="189"/>
      <c r="FL56" s="189"/>
      <c r="FM56" s="189"/>
      <c r="FN56" s="189"/>
      <c r="FO56" s="189"/>
      <c r="FP56" s="189"/>
      <c r="FQ56" s="189"/>
      <c r="FR56" s="189"/>
      <c r="FS56" s="189"/>
      <c r="FT56" s="189"/>
      <c r="FU56" s="189"/>
      <c r="FV56" s="189"/>
      <c r="FW56" s="189"/>
      <c r="FX56" s="189"/>
      <c r="FY56" s="189"/>
      <c r="FZ56" s="189"/>
      <c r="GA56" s="189"/>
      <c r="GB56" s="189"/>
      <c r="GC56" s="189"/>
      <c r="GD56" s="189"/>
      <c r="GE56" s="189"/>
      <c r="GF56" s="189"/>
      <c r="GG56" s="189"/>
      <c r="GH56" s="189"/>
      <c r="GI56" s="189"/>
      <c r="GJ56" s="189"/>
      <c r="GK56" s="189"/>
      <c r="GL56" s="189"/>
      <c r="GM56" s="189"/>
      <c r="GN56" s="189"/>
      <c r="GO56" s="189"/>
      <c r="GP56" s="189"/>
      <c r="GQ56" s="189"/>
      <c r="GR56" s="189"/>
      <c r="GS56" s="189"/>
      <c r="GT56" s="189"/>
      <c r="GU56" s="189"/>
      <c r="GV56" s="189"/>
      <c r="GW56" s="189"/>
      <c r="GX56" s="189"/>
      <c r="GY56" s="189"/>
      <c r="GZ56" s="189"/>
      <c r="HA56" s="189"/>
      <c r="HB56" s="189"/>
      <c r="HC56" s="189"/>
      <c r="HD56" s="189"/>
      <c r="HE56" s="189"/>
      <c r="HF56" s="189"/>
      <c r="HG56" s="189"/>
      <c r="HH56" s="189"/>
      <c r="HI56" s="189"/>
      <c r="HJ56" s="189"/>
      <c r="HK56" s="189"/>
      <c r="HL56" s="189"/>
      <c r="HM56" s="189"/>
      <c r="HN56" s="189"/>
      <c r="HO56" s="189"/>
      <c r="HP56" s="189"/>
      <c r="HQ56" s="189"/>
      <c r="HR56" s="189"/>
      <c r="HS56" s="189"/>
      <c r="HT56" s="189"/>
      <c r="HU56" s="189"/>
      <c r="HV56" s="189"/>
      <c r="HW56" s="189"/>
      <c r="HX56" s="189"/>
      <c r="HY56" s="189"/>
      <c r="HZ56" s="189"/>
      <c r="IA56" s="189"/>
      <c r="IB56" s="189"/>
      <c r="IC56" s="189"/>
      <c r="ID56" s="189"/>
      <c r="IE56" s="189"/>
      <c r="IF56" s="189"/>
      <c r="IG56" s="189"/>
      <c r="IH56" s="189"/>
      <c r="II56" s="189"/>
      <c r="IJ56" s="189"/>
      <c r="IK56" s="189"/>
      <c r="IL56" s="189"/>
      <c r="IM56" s="189"/>
      <c r="IN56" s="189"/>
      <c r="IO56" s="189"/>
      <c r="IP56" s="189"/>
      <c r="IQ56" s="189"/>
      <c r="IR56" s="189"/>
      <c r="IS56" s="189"/>
      <c r="IT56" s="189"/>
      <c r="IU56" s="189"/>
      <c r="IV56" s="189"/>
    </row>
    <row r="57" spans="1:256" s="82" customFormat="1" ht="54.75" customHeight="1" x14ac:dyDescent="0.3">
      <c r="A57" s="353" t="s">
        <v>967</v>
      </c>
      <c r="B57" s="135" t="s">
        <v>1056</v>
      </c>
      <c r="C57" s="190">
        <v>81</v>
      </c>
      <c r="D57" s="190">
        <v>88</v>
      </c>
      <c r="E57" s="190">
        <v>338</v>
      </c>
      <c r="F57" s="190">
        <f t="shared" ref="F57:F62" si="0">SUM(C57:E57)</f>
        <v>507</v>
      </c>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c r="BZ57" s="189"/>
      <c r="CA57" s="189"/>
      <c r="CB57" s="189"/>
      <c r="CC57" s="189"/>
      <c r="CD57" s="189"/>
      <c r="CE57" s="189"/>
      <c r="CF57" s="189"/>
      <c r="CG57" s="189"/>
      <c r="CH57" s="189"/>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89"/>
      <c r="DF57" s="189"/>
      <c r="DG57" s="189"/>
      <c r="DH57" s="189"/>
      <c r="DI57" s="189"/>
      <c r="DJ57" s="189"/>
      <c r="DK57" s="189"/>
      <c r="DL57" s="189"/>
      <c r="DM57" s="189"/>
      <c r="DN57" s="189"/>
      <c r="DO57" s="189"/>
      <c r="DP57" s="189"/>
      <c r="DQ57" s="189"/>
      <c r="DR57" s="189"/>
      <c r="DS57" s="189"/>
      <c r="DT57" s="189"/>
      <c r="DU57" s="189"/>
      <c r="DV57" s="189"/>
      <c r="DW57" s="189"/>
      <c r="DX57" s="189"/>
      <c r="DY57" s="189"/>
      <c r="DZ57" s="189"/>
      <c r="EA57" s="189"/>
      <c r="EB57" s="189"/>
      <c r="EC57" s="189"/>
      <c r="ED57" s="189"/>
      <c r="EE57" s="189"/>
      <c r="EF57" s="189"/>
      <c r="EG57" s="189"/>
      <c r="EH57" s="189"/>
      <c r="EI57" s="189"/>
      <c r="EJ57" s="189"/>
      <c r="EK57" s="189"/>
      <c r="EL57" s="189"/>
      <c r="EM57" s="189"/>
      <c r="EN57" s="189"/>
      <c r="EO57" s="189"/>
      <c r="EP57" s="189"/>
      <c r="EQ57" s="189"/>
      <c r="ER57" s="189"/>
      <c r="ES57" s="189"/>
      <c r="ET57" s="189"/>
      <c r="EU57" s="189"/>
      <c r="EV57" s="189"/>
      <c r="EW57" s="189"/>
      <c r="EX57" s="189"/>
      <c r="EY57" s="189"/>
      <c r="EZ57" s="189"/>
      <c r="FA57" s="189"/>
      <c r="FB57" s="189"/>
      <c r="FC57" s="189"/>
      <c r="FD57" s="189"/>
      <c r="FE57" s="189"/>
      <c r="FF57" s="189"/>
      <c r="FG57" s="189"/>
      <c r="FH57" s="189"/>
      <c r="FI57" s="189"/>
      <c r="FJ57" s="189"/>
      <c r="FK57" s="189"/>
      <c r="FL57" s="189"/>
      <c r="FM57" s="189"/>
      <c r="FN57" s="189"/>
      <c r="FO57" s="189"/>
      <c r="FP57" s="189"/>
      <c r="FQ57" s="189"/>
      <c r="FR57" s="189"/>
      <c r="FS57" s="189"/>
      <c r="FT57" s="189"/>
      <c r="FU57" s="189"/>
      <c r="FV57" s="189"/>
      <c r="FW57" s="189"/>
      <c r="FX57" s="189"/>
      <c r="FY57" s="189"/>
      <c r="FZ57" s="189"/>
      <c r="GA57" s="189"/>
      <c r="GB57" s="189"/>
      <c r="GC57" s="189"/>
      <c r="GD57" s="189"/>
      <c r="GE57" s="189"/>
      <c r="GF57" s="189"/>
      <c r="GG57" s="189"/>
      <c r="GH57" s="189"/>
      <c r="GI57" s="189"/>
      <c r="GJ57" s="189"/>
      <c r="GK57" s="189"/>
      <c r="GL57" s="189"/>
      <c r="GM57" s="189"/>
      <c r="GN57" s="189"/>
      <c r="GO57" s="189"/>
      <c r="GP57" s="189"/>
      <c r="GQ57" s="189"/>
      <c r="GR57" s="189"/>
      <c r="GS57" s="189"/>
      <c r="GT57" s="189"/>
      <c r="GU57" s="189"/>
      <c r="GV57" s="189"/>
      <c r="GW57" s="189"/>
      <c r="GX57" s="189"/>
      <c r="GY57" s="189"/>
      <c r="GZ57" s="189"/>
      <c r="HA57" s="189"/>
      <c r="HB57" s="189"/>
      <c r="HC57" s="189"/>
      <c r="HD57" s="189"/>
      <c r="HE57" s="189"/>
      <c r="HF57" s="189"/>
      <c r="HG57" s="189"/>
      <c r="HH57" s="189"/>
      <c r="HI57" s="189"/>
      <c r="HJ57" s="189"/>
      <c r="HK57" s="189"/>
      <c r="HL57" s="189"/>
      <c r="HM57" s="189"/>
      <c r="HN57" s="189"/>
      <c r="HO57" s="189"/>
      <c r="HP57" s="189"/>
      <c r="HQ57" s="189"/>
      <c r="HR57" s="189"/>
      <c r="HS57" s="189"/>
      <c r="HT57" s="189"/>
      <c r="HU57" s="189"/>
      <c r="HV57" s="189"/>
      <c r="HW57" s="189"/>
      <c r="HX57" s="189"/>
      <c r="HY57" s="189"/>
      <c r="HZ57" s="189"/>
      <c r="IA57" s="189"/>
      <c r="IB57" s="189"/>
      <c r="IC57" s="189"/>
      <c r="ID57" s="189"/>
      <c r="IE57" s="189"/>
      <c r="IF57" s="189"/>
      <c r="IG57" s="189"/>
      <c r="IH57" s="189"/>
      <c r="II57" s="189"/>
      <c r="IJ57" s="189"/>
      <c r="IK57" s="189"/>
      <c r="IL57" s="189"/>
      <c r="IM57" s="189"/>
      <c r="IN57" s="189"/>
      <c r="IO57" s="189"/>
      <c r="IP57" s="189"/>
      <c r="IQ57" s="189"/>
      <c r="IR57" s="189"/>
      <c r="IS57" s="189"/>
      <c r="IT57" s="189"/>
      <c r="IU57" s="189"/>
      <c r="IV57" s="189"/>
    </row>
    <row r="58" spans="1:256" s="82" customFormat="1" ht="54.75" customHeight="1" x14ac:dyDescent="0.3">
      <c r="A58" s="353" t="s">
        <v>968</v>
      </c>
      <c r="B58" s="138" t="s">
        <v>1057</v>
      </c>
      <c r="C58" s="190">
        <v>0</v>
      </c>
      <c r="D58" s="190">
        <v>0</v>
      </c>
      <c r="E58" s="190">
        <v>0</v>
      </c>
      <c r="F58" s="190">
        <f t="shared" si="0"/>
        <v>0</v>
      </c>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89"/>
      <c r="FK58" s="189"/>
      <c r="FL58" s="189"/>
      <c r="FM58" s="189"/>
      <c r="FN58" s="189"/>
      <c r="FO58" s="189"/>
      <c r="FP58" s="189"/>
      <c r="FQ58" s="189"/>
      <c r="FR58" s="189"/>
      <c r="FS58" s="189"/>
      <c r="FT58" s="189"/>
      <c r="FU58" s="189"/>
      <c r="FV58" s="189"/>
      <c r="FW58" s="189"/>
      <c r="FX58" s="189"/>
      <c r="FY58" s="189"/>
      <c r="FZ58" s="189"/>
      <c r="GA58" s="189"/>
      <c r="GB58" s="189"/>
      <c r="GC58" s="189"/>
      <c r="GD58" s="189"/>
      <c r="GE58" s="189"/>
      <c r="GF58" s="189"/>
      <c r="GG58" s="189"/>
      <c r="GH58" s="189"/>
      <c r="GI58" s="189"/>
      <c r="GJ58" s="189"/>
      <c r="GK58" s="189"/>
      <c r="GL58" s="189"/>
      <c r="GM58" s="189"/>
      <c r="GN58" s="189"/>
      <c r="GO58" s="189"/>
      <c r="GP58" s="189"/>
      <c r="GQ58" s="189"/>
      <c r="GR58" s="189"/>
      <c r="GS58" s="189"/>
      <c r="GT58" s="189"/>
      <c r="GU58" s="189"/>
      <c r="GV58" s="189"/>
      <c r="GW58" s="189"/>
      <c r="GX58" s="189"/>
      <c r="GY58" s="189"/>
      <c r="GZ58" s="189"/>
      <c r="HA58" s="189"/>
      <c r="HB58" s="189"/>
      <c r="HC58" s="189"/>
      <c r="HD58" s="189"/>
      <c r="HE58" s="189"/>
      <c r="HF58" s="189"/>
      <c r="HG58" s="189"/>
      <c r="HH58" s="189"/>
      <c r="HI58" s="189"/>
      <c r="HJ58" s="189"/>
      <c r="HK58" s="189"/>
      <c r="HL58" s="189"/>
      <c r="HM58" s="189"/>
      <c r="HN58" s="189"/>
      <c r="HO58" s="189"/>
      <c r="HP58" s="189"/>
      <c r="HQ58" s="189"/>
      <c r="HR58" s="189"/>
      <c r="HS58" s="189"/>
      <c r="HT58" s="189"/>
      <c r="HU58" s="189"/>
      <c r="HV58" s="189"/>
      <c r="HW58" s="189"/>
      <c r="HX58" s="189"/>
      <c r="HY58" s="189"/>
      <c r="HZ58" s="189"/>
      <c r="IA58" s="189"/>
      <c r="IB58" s="189"/>
      <c r="IC58" s="189"/>
      <c r="ID58" s="189"/>
      <c r="IE58" s="189"/>
      <c r="IF58" s="189"/>
      <c r="IG58" s="189"/>
      <c r="IH58" s="189"/>
      <c r="II58" s="189"/>
      <c r="IJ58" s="189"/>
      <c r="IK58" s="189"/>
      <c r="IL58" s="189"/>
      <c r="IM58" s="189"/>
      <c r="IN58" s="189"/>
      <c r="IO58" s="189"/>
      <c r="IP58" s="189"/>
      <c r="IQ58" s="189"/>
      <c r="IR58" s="189"/>
      <c r="IS58" s="189"/>
      <c r="IT58" s="189"/>
      <c r="IU58" s="189"/>
      <c r="IV58" s="189"/>
    </row>
    <row r="59" spans="1:256" s="82" customFormat="1" ht="54.75" customHeight="1" x14ac:dyDescent="0.3">
      <c r="A59" s="353" t="s">
        <v>969</v>
      </c>
      <c r="B59" s="135" t="s">
        <v>1058</v>
      </c>
      <c r="C59" s="190">
        <f>(C57-C58)</f>
        <v>81</v>
      </c>
      <c r="D59" s="190">
        <f>(D57-D58)</f>
        <v>88</v>
      </c>
      <c r="E59" s="190">
        <f>(E57-E58)</f>
        <v>338</v>
      </c>
      <c r="F59" s="190">
        <f t="shared" si="0"/>
        <v>507</v>
      </c>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89"/>
      <c r="BT59" s="189"/>
      <c r="BU59" s="189"/>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9"/>
      <c r="DF59" s="189"/>
      <c r="DG59" s="189"/>
      <c r="DH59" s="189"/>
      <c r="DI59" s="189"/>
      <c r="DJ59" s="189"/>
      <c r="DK59" s="189"/>
      <c r="DL59" s="189"/>
      <c r="DM59" s="189"/>
      <c r="DN59" s="189"/>
      <c r="DO59" s="189"/>
      <c r="DP59" s="189"/>
      <c r="DQ59" s="189"/>
      <c r="DR59" s="189"/>
      <c r="DS59" s="189"/>
      <c r="DT59" s="189"/>
      <c r="DU59" s="189"/>
      <c r="DV59" s="189"/>
      <c r="DW59" s="189"/>
      <c r="DX59" s="189"/>
      <c r="DY59" s="189"/>
      <c r="DZ59" s="189"/>
      <c r="EA59" s="189"/>
      <c r="EB59" s="189"/>
      <c r="EC59" s="189"/>
      <c r="ED59" s="189"/>
      <c r="EE59" s="189"/>
      <c r="EF59" s="189"/>
      <c r="EG59" s="189"/>
      <c r="EH59" s="189"/>
      <c r="EI59" s="189"/>
      <c r="EJ59" s="189"/>
      <c r="EK59" s="189"/>
      <c r="EL59" s="189"/>
      <c r="EM59" s="189"/>
      <c r="EN59" s="189"/>
      <c r="EO59" s="189"/>
      <c r="EP59" s="189"/>
      <c r="EQ59" s="189"/>
      <c r="ER59" s="189"/>
      <c r="ES59" s="189"/>
      <c r="ET59" s="189"/>
      <c r="EU59" s="189"/>
      <c r="EV59" s="189"/>
      <c r="EW59" s="189"/>
      <c r="EX59" s="189"/>
      <c r="EY59" s="189"/>
      <c r="EZ59" s="189"/>
      <c r="FA59" s="189"/>
      <c r="FB59" s="189"/>
      <c r="FC59" s="189"/>
      <c r="FD59" s="189"/>
      <c r="FE59" s="189"/>
      <c r="FF59" s="189"/>
      <c r="FG59" s="189"/>
      <c r="FH59" s="189"/>
      <c r="FI59" s="189"/>
      <c r="FJ59" s="189"/>
      <c r="FK59" s="189"/>
      <c r="FL59" s="189"/>
      <c r="FM59" s="189"/>
      <c r="FN59" s="189"/>
      <c r="FO59" s="189"/>
      <c r="FP59" s="189"/>
      <c r="FQ59" s="189"/>
      <c r="FR59" s="189"/>
      <c r="FS59" s="189"/>
      <c r="FT59" s="189"/>
      <c r="FU59" s="189"/>
      <c r="FV59" s="189"/>
      <c r="FW59" s="189"/>
      <c r="FX59" s="189"/>
      <c r="FY59" s="189"/>
      <c r="FZ59" s="189"/>
      <c r="GA59" s="189"/>
      <c r="GB59" s="189"/>
      <c r="GC59" s="189"/>
      <c r="GD59" s="189"/>
      <c r="GE59" s="189"/>
      <c r="GF59" s="189"/>
      <c r="GG59" s="189"/>
      <c r="GH59" s="189"/>
      <c r="GI59" s="189"/>
      <c r="GJ59" s="189"/>
      <c r="GK59" s="189"/>
      <c r="GL59" s="189"/>
      <c r="GM59" s="189"/>
      <c r="GN59" s="189"/>
      <c r="GO59" s="189"/>
      <c r="GP59" s="189"/>
      <c r="GQ59" s="189"/>
      <c r="GR59" s="189"/>
      <c r="GS59" s="189"/>
      <c r="GT59" s="189"/>
      <c r="GU59" s="189"/>
      <c r="GV59" s="189"/>
      <c r="GW59" s="189"/>
      <c r="GX59" s="189"/>
      <c r="GY59" s="189"/>
      <c r="GZ59" s="189"/>
      <c r="HA59" s="189"/>
      <c r="HB59" s="189"/>
      <c r="HC59" s="189"/>
      <c r="HD59" s="189"/>
      <c r="HE59" s="189"/>
      <c r="HF59" s="189"/>
      <c r="HG59" s="189"/>
      <c r="HH59" s="189"/>
      <c r="HI59" s="189"/>
      <c r="HJ59" s="189"/>
      <c r="HK59" s="189"/>
      <c r="HL59" s="189"/>
      <c r="HM59" s="189"/>
      <c r="HN59" s="189"/>
      <c r="HO59" s="189"/>
      <c r="HP59" s="189"/>
      <c r="HQ59" s="189"/>
      <c r="HR59" s="189"/>
      <c r="HS59" s="189"/>
      <c r="HT59" s="189"/>
      <c r="HU59" s="189"/>
      <c r="HV59" s="189"/>
      <c r="HW59" s="189"/>
      <c r="HX59" s="189"/>
      <c r="HY59" s="189"/>
      <c r="HZ59" s="189"/>
      <c r="IA59" s="189"/>
      <c r="IB59" s="189"/>
      <c r="IC59" s="189"/>
      <c r="ID59" s="189"/>
      <c r="IE59" s="189"/>
      <c r="IF59" s="189"/>
      <c r="IG59" s="189"/>
      <c r="IH59" s="189"/>
      <c r="II59" s="189"/>
      <c r="IJ59" s="189"/>
      <c r="IK59" s="189"/>
      <c r="IL59" s="189"/>
      <c r="IM59" s="189"/>
      <c r="IN59" s="189"/>
      <c r="IO59" s="189"/>
      <c r="IP59" s="189"/>
      <c r="IQ59" s="189"/>
      <c r="IR59" s="189"/>
      <c r="IS59" s="189"/>
      <c r="IT59" s="189"/>
      <c r="IU59" s="189"/>
      <c r="IV59" s="189"/>
    </row>
    <row r="60" spans="1:256" s="82" customFormat="1" ht="54.75" customHeight="1" x14ac:dyDescent="0.3">
      <c r="A60" s="353" t="s">
        <v>970</v>
      </c>
      <c r="B60" s="137" t="s">
        <v>1059</v>
      </c>
      <c r="C60" s="190">
        <v>65</v>
      </c>
      <c r="D60" s="190">
        <v>66</v>
      </c>
      <c r="E60" s="190">
        <v>269</v>
      </c>
      <c r="F60" s="190">
        <f t="shared" si="0"/>
        <v>400</v>
      </c>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c r="CC60" s="189"/>
      <c r="CD60" s="189"/>
      <c r="CE60" s="189"/>
      <c r="CF60" s="189"/>
      <c r="CG60" s="189"/>
      <c r="CH60" s="189"/>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c r="DI60" s="189"/>
      <c r="DJ60" s="189"/>
      <c r="DK60" s="189"/>
      <c r="DL60" s="189"/>
      <c r="DM60" s="189"/>
      <c r="DN60" s="189"/>
      <c r="DO60" s="189"/>
      <c r="DP60" s="189"/>
      <c r="DQ60" s="189"/>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c r="EN60" s="189"/>
      <c r="EO60" s="189"/>
      <c r="EP60" s="189"/>
      <c r="EQ60" s="189"/>
      <c r="ER60" s="189"/>
      <c r="ES60" s="189"/>
      <c r="ET60" s="189"/>
      <c r="EU60" s="189"/>
      <c r="EV60" s="189"/>
      <c r="EW60" s="189"/>
      <c r="EX60" s="189"/>
      <c r="EY60" s="189"/>
      <c r="EZ60" s="189"/>
      <c r="FA60" s="189"/>
      <c r="FB60" s="189"/>
      <c r="FC60" s="189"/>
      <c r="FD60" s="189"/>
      <c r="FE60" s="189"/>
      <c r="FF60" s="189"/>
      <c r="FG60" s="189"/>
      <c r="FH60" s="189"/>
      <c r="FI60" s="189"/>
      <c r="FJ60" s="189"/>
      <c r="FK60" s="189"/>
      <c r="FL60" s="189"/>
      <c r="FM60" s="189"/>
      <c r="FN60" s="189"/>
      <c r="FO60" s="189"/>
      <c r="FP60" s="189"/>
      <c r="FQ60" s="189"/>
      <c r="FR60" s="189"/>
      <c r="FS60" s="189"/>
      <c r="FT60" s="189"/>
      <c r="FU60" s="189"/>
      <c r="FV60" s="189"/>
      <c r="FW60" s="189"/>
      <c r="FX60" s="189"/>
      <c r="FY60" s="189"/>
      <c r="FZ60" s="189"/>
      <c r="GA60" s="189"/>
      <c r="GB60" s="189"/>
      <c r="GC60" s="189"/>
      <c r="GD60" s="189"/>
      <c r="GE60" s="189"/>
      <c r="GF60" s="189"/>
      <c r="GG60" s="189"/>
      <c r="GH60" s="189"/>
      <c r="GI60" s="189"/>
      <c r="GJ60" s="189"/>
      <c r="GK60" s="189"/>
      <c r="GL60" s="189"/>
      <c r="GM60" s="189"/>
      <c r="GN60" s="189"/>
      <c r="GO60" s="189"/>
      <c r="GP60" s="189"/>
      <c r="GQ60" s="189"/>
      <c r="GR60" s="189"/>
      <c r="GS60" s="189"/>
      <c r="GT60" s="189"/>
      <c r="GU60" s="189"/>
      <c r="GV60" s="189"/>
      <c r="GW60" s="189"/>
      <c r="GX60" s="189"/>
      <c r="GY60" s="189"/>
      <c r="GZ60" s="189"/>
      <c r="HA60" s="189"/>
      <c r="HB60" s="189"/>
      <c r="HC60" s="189"/>
      <c r="HD60" s="189"/>
      <c r="HE60" s="189"/>
      <c r="HF60" s="189"/>
      <c r="HG60" s="189"/>
      <c r="HH60" s="189"/>
      <c r="HI60" s="189"/>
      <c r="HJ60" s="189"/>
      <c r="HK60" s="189"/>
      <c r="HL60" s="189"/>
      <c r="HM60" s="189"/>
      <c r="HN60" s="189"/>
      <c r="HO60" s="189"/>
      <c r="HP60" s="189"/>
      <c r="HQ60" s="189"/>
      <c r="HR60" s="189"/>
      <c r="HS60" s="189"/>
      <c r="HT60" s="189"/>
      <c r="HU60" s="189"/>
      <c r="HV60" s="189"/>
      <c r="HW60" s="189"/>
      <c r="HX60" s="189"/>
      <c r="HY60" s="189"/>
      <c r="HZ60" s="189"/>
      <c r="IA60" s="189"/>
      <c r="IB60" s="189"/>
      <c r="IC60" s="189"/>
      <c r="ID60" s="189"/>
      <c r="IE60" s="189"/>
      <c r="IF60" s="189"/>
      <c r="IG60" s="189"/>
      <c r="IH60" s="189"/>
      <c r="II60" s="189"/>
      <c r="IJ60" s="189"/>
      <c r="IK60" s="189"/>
      <c r="IL60" s="189"/>
      <c r="IM60" s="189"/>
      <c r="IN60" s="189"/>
      <c r="IO60" s="189"/>
      <c r="IP60" s="189"/>
      <c r="IQ60" s="189"/>
      <c r="IR60" s="189"/>
      <c r="IS60" s="189"/>
      <c r="IT60" s="189"/>
      <c r="IU60" s="189"/>
      <c r="IV60" s="189"/>
    </row>
    <row r="61" spans="1:256" s="82" customFormat="1" ht="54.75" customHeight="1" x14ac:dyDescent="0.25">
      <c r="A61" s="353" t="s">
        <v>971</v>
      </c>
      <c r="B61" s="136" t="s">
        <v>1060</v>
      </c>
      <c r="C61" s="190">
        <v>2</v>
      </c>
      <c r="D61" s="190">
        <v>0</v>
      </c>
      <c r="E61" s="190">
        <v>10</v>
      </c>
      <c r="F61" s="190">
        <f t="shared" si="0"/>
        <v>12</v>
      </c>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9"/>
      <c r="DF61" s="189"/>
      <c r="DG61" s="189"/>
      <c r="DH61" s="189"/>
      <c r="DI61" s="189"/>
      <c r="DJ61" s="189"/>
      <c r="DK61" s="189"/>
      <c r="DL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c r="EN61" s="189"/>
      <c r="EO61" s="189"/>
      <c r="EP61" s="189"/>
      <c r="EQ61" s="189"/>
      <c r="ER61" s="189"/>
      <c r="ES61" s="189"/>
      <c r="ET61" s="189"/>
      <c r="EU61" s="189"/>
      <c r="EV61" s="189"/>
      <c r="EW61" s="189"/>
      <c r="EX61" s="189"/>
      <c r="EY61" s="189"/>
      <c r="EZ61" s="189"/>
      <c r="FA61" s="189"/>
      <c r="FB61" s="189"/>
      <c r="FC61" s="189"/>
      <c r="FD61" s="189"/>
      <c r="FE61" s="189"/>
      <c r="FF61" s="189"/>
      <c r="FG61" s="189"/>
      <c r="FH61" s="189"/>
      <c r="FI61" s="189"/>
      <c r="FJ61" s="189"/>
      <c r="FK61" s="189"/>
      <c r="FL61" s="189"/>
      <c r="FM61" s="189"/>
      <c r="FN61" s="189"/>
      <c r="FO61" s="189"/>
      <c r="FP61" s="189"/>
      <c r="FQ61" s="189"/>
      <c r="FR61" s="189"/>
      <c r="FS61" s="189"/>
      <c r="FT61" s="189"/>
      <c r="FU61" s="189"/>
      <c r="FV61" s="189"/>
      <c r="FW61" s="189"/>
      <c r="FX61" s="189"/>
      <c r="FY61" s="189"/>
      <c r="FZ61" s="189"/>
      <c r="GA61" s="189"/>
      <c r="GB61" s="189"/>
      <c r="GC61" s="189"/>
      <c r="GD61" s="189"/>
      <c r="GE61" s="189"/>
      <c r="GF61" s="189"/>
      <c r="GG61" s="189"/>
      <c r="GH61" s="189"/>
      <c r="GI61" s="189"/>
      <c r="GJ61" s="189"/>
      <c r="GK61" s="189"/>
      <c r="GL61" s="189"/>
      <c r="GM61" s="189"/>
      <c r="GN61" s="189"/>
      <c r="GO61" s="189"/>
      <c r="GP61" s="189"/>
      <c r="GQ61" s="189"/>
      <c r="GR61" s="189"/>
      <c r="GS61" s="189"/>
      <c r="GT61" s="189"/>
      <c r="GU61" s="189"/>
      <c r="GV61" s="189"/>
      <c r="GW61" s="189"/>
      <c r="GX61" s="189"/>
      <c r="GY61" s="189"/>
      <c r="GZ61" s="189"/>
      <c r="HA61" s="189"/>
      <c r="HB61" s="189"/>
      <c r="HC61" s="189"/>
      <c r="HD61" s="189"/>
      <c r="HE61" s="189"/>
      <c r="HF61" s="189"/>
      <c r="HG61" s="189"/>
      <c r="HH61" s="189"/>
      <c r="HI61" s="189"/>
      <c r="HJ61" s="189"/>
      <c r="HK61" s="189"/>
      <c r="HL61" s="189"/>
      <c r="HM61" s="189"/>
      <c r="HN61" s="189"/>
      <c r="HO61" s="189"/>
      <c r="HP61" s="189"/>
      <c r="HQ61" s="189"/>
      <c r="HR61" s="189"/>
      <c r="HS61" s="189"/>
      <c r="HT61" s="189"/>
      <c r="HU61" s="189"/>
      <c r="HV61" s="189"/>
      <c r="HW61" s="189"/>
      <c r="HX61" s="189"/>
      <c r="HY61" s="189"/>
      <c r="HZ61" s="189"/>
      <c r="IA61" s="189"/>
      <c r="IB61" s="189"/>
      <c r="IC61" s="189"/>
      <c r="ID61" s="189"/>
      <c r="IE61" s="189"/>
      <c r="IF61" s="189"/>
      <c r="IG61" s="189"/>
      <c r="IH61" s="189"/>
      <c r="II61" s="189"/>
      <c r="IJ61" s="189"/>
      <c r="IK61" s="189"/>
      <c r="IL61" s="189"/>
      <c r="IM61" s="189"/>
      <c r="IN61" s="189"/>
      <c r="IO61" s="189"/>
      <c r="IP61" s="189"/>
      <c r="IQ61" s="189"/>
      <c r="IR61" s="189"/>
      <c r="IS61" s="189"/>
      <c r="IT61" s="189"/>
      <c r="IU61" s="189"/>
      <c r="IV61" s="189"/>
    </row>
    <row r="62" spans="1:256" s="82" customFormat="1" ht="54.75" customHeight="1" x14ac:dyDescent="0.25">
      <c r="A62" s="353" t="s">
        <v>972</v>
      </c>
      <c r="B62" s="136" t="s">
        <v>1061</v>
      </c>
      <c r="C62" s="190">
        <v>0</v>
      </c>
      <c r="D62" s="190">
        <v>0</v>
      </c>
      <c r="E62" s="190">
        <v>1</v>
      </c>
      <c r="F62" s="190">
        <f t="shared" si="0"/>
        <v>1</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c r="EO62" s="189"/>
      <c r="EP62" s="189"/>
      <c r="EQ62" s="189"/>
      <c r="ER62" s="189"/>
      <c r="ES62" s="189"/>
      <c r="ET62" s="189"/>
      <c r="EU62" s="189"/>
      <c r="EV62" s="189"/>
      <c r="EW62" s="189"/>
      <c r="EX62" s="189"/>
      <c r="EY62" s="189"/>
      <c r="EZ62" s="189"/>
      <c r="FA62" s="189"/>
      <c r="FB62" s="189"/>
      <c r="FC62" s="189"/>
      <c r="FD62" s="189"/>
      <c r="FE62" s="189"/>
      <c r="FF62" s="189"/>
      <c r="FG62" s="189"/>
      <c r="FH62" s="189"/>
      <c r="FI62" s="189"/>
      <c r="FJ62" s="189"/>
      <c r="FK62" s="189"/>
      <c r="FL62" s="189"/>
      <c r="FM62" s="189"/>
      <c r="FN62" s="189"/>
      <c r="FO62" s="189"/>
      <c r="FP62" s="189"/>
      <c r="FQ62" s="189"/>
      <c r="FR62" s="189"/>
      <c r="FS62" s="189"/>
      <c r="FT62" s="189"/>
      <c r="FU62" s="189"/>
      <c r="FV62" s="189"/>
      <c r="FW62" s="189"/>
      <c r="FX62" s="189"/>
      <c r="FY62" s="189"/>
      <c r="FZ62" s="189"/>
      <c r="GA62" s="189"/>
      <c r="GB62" s="189"/>
      <c r="GC62" s="189"/>
      <c r="GD62" s="189"/>
      <c r="GE62" s="189"/>
      <c r="GF62" s="189"/>
      <c r="GG62" s="189"/>
      <c r="GH62" s="189"/>
      <c r="GI62" s="189"/>
      <c r="GJ62" s="189"/>
      <c r="GK62" s="189"/>
      <c r="GL62" s="189"/>
      <c r="GM62" s="189"/>
      <c r="GN62" s="189"/>
      <c r="GO62" s="189"/>
      <c r="GP62" s="189"/>
      <c r="GQ62" s="189"/>
      <c r="GR62" s="189"/>
      <c r="GS62" s="189"/>
      <c r="GT62" s="189"/>
      <c r="GU62" s="189"/>
      <c r="GV62" s="189"/>
      <c r="GW62" s="189"/>
      <c r="GX62" s="189"/>
      <c r="GY62" s="189"/>
      <c r="GZ62" s="189"/>
      <c r="HA62" s="189"/>
      <c r="HB62" s="189"/>
      <c r="HC62" s="189"/>
      <c r="HD62" s="189"/>
      <c r="HE62" s="189"/>
      <c r="HF62" s="189"/>
      <c r="HG62" s="189"/>
      <c r="HH62" s="189"/>
      <c r="HI62" s="189"/>
      <c r="HJ62" s="189"/>
      <c r="HK62" s="189"/>
      <c r="HL62" s="189"/>
      <c r="HM62" s="189"/>
      <c r="HN62" s="189"/>
      <c r="HO62" s="189"/>
      <c r="HP62" s="189"/>
      <c r="HQ62" s="189"/>
      <c r="HR62" s="189"/>
      <c r="HS62" s="189"/>
      <c r="HT62" s="189"/>
      <c r="HU62" s="189"/>
      <c r="HV62" s="189"/>
      <c r="HW62" s="189"/>
      <c r="HX62" s="189"/>
      <c r="HY62" s="189"/>
      <c r="HZ62" s="189"/>
      <c r="IA62" s="189"/>
      <c r="IB62" s="189"/>
      <c r="IC62" s="189"/>
      <c r="ID62" s="189"/>
      <c r="IE62" s="189"/>
      <c r="IF62" s="189"/>
      <c r="IG62" s="189"/>
      <c r="IH62" s="189"/>
      <c r="II62" s="189"/>
      <c r="IJ62" s="189"/>
      <c r="IK62" s="189"/>
      <c r="IL62" s="189"/>
      <c r="IM62" s="189"/>
      <c r="IN62" s="189"/>
      <c r="IO62" s="189"/>
      <c r="IP62" s="189"/>
      <c r="IQ62" s="189"/>
      <c r="IR62" s="189"/>
      <c r="IS62" s="189"/>
      <c r="IT62" s="189"/>
      <c r="IU62" s="189"/>
      <c r="IV62" s="189"/>
    </row>
    <row r="63" spans="1:256" s="82" customFormat="1" ht="54.75" customHeight="1" x14ac:dyDescent="0.3">
      <c r="A63" s="353" t="s">
        <v>973</v>
      </c>
      <c r="B63" s="137" t="s">
        <v>966</v>
      </c>
      <c r="C63" s="190">
        <f>SUM(C60:C62)</f>
        <v>67</v>
      </c>
      <c r="D63" s="190">
        <f>SUM(D60:D62)</f>
        <v>66</v>
      </c>
      <c r="E63" s="190">
        <f>SUM(E60:E62)</f>
        <v>280</v>
      </c>
      <c r="F63" s="190">
        <f>SUM(F60:F62)</f>
        <v>413</v>
      </c>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FA63" s="189"/>
      <c r="FB63" s="189"/>
      <c r="FC63" s="189"/>
      <c r="FD63" s="189"/>
      <c r="FE63" s="189"/>
      <c r="FF63" s="189"/>
      <c r="FG63" s="189"/>
      <c r="FH63" s="189"/>
      <c r="FI63" s="189"/>
      <c r="FJ63" s="189"/>
      <c r="FK63" s="189"/>
      <c r="FL63" s="189"/>
      <c r="FM63" s="189"/>
      <c r="FN63" s="189"/>
      <c r="FO63" s="189"/>
      <c r="FP63" s="189"/>
      <c r="FQ63" s="189"/>
      <c r="FR63" s="189"/>
      <c r="FS63" s="189"/>
      <c r="FT63" s="189"/>
      <c r="FU63" s="189"/>
      <c r="FV63" s="189"/>
      <c r="FW63" s="189"/>
      <c r="FX63" s="189"/>
      <c r="FY63" s="189"/>
      <c r="FZ63" s="189"/>
      <c r="GA63" s="189"/>
      <c r="GB63" s="189"/>
      <c r="GC63" s="189"/>
      <c r="GD63" s="189"/>
      <c r="GE63" s="189"/>
      <c r="GF63" s="189"/>
      <c r="GG63" s="189"/>
      <c r="GH63" s="189"/>
      <c r="GI63" s="189"/>
      <c r="GJ63" s="189"/>
      <c r="GK63" s="189"/>
      <c r="GL63" s="189"/>
      <c r="GM63" s="189"/>
      <c r="GN63" s="189"/>
      <c r="GO63" s="189"/>
      <c r="GP63" s="189"/>
      <c r="GQ63" s="189"/>
      <c r="GR63" s="189"/>
      <c r="GS63" s="189"/>
      <c r="GT63" s="189"/>
      <c r="GU63" s="189"/>
      <c r="GV63" s="189"/>
      <c r="GW63" s="189"/>
      <c r="GX63" s="189"/>
      <c r="GY63" s="189"/>
      <c r="GZ63" s="189"/>
      <c r="HA63" s="189"/>
      <c r="HB63" s="189"/>
      <c r="HC63" s="189"/>
      <c r="HD63" s="189"/>
      <c r="HE63" s="189"/>
      <c r="HF63" s="189"/>
      <c r="HG63" s="189"/>
      <c r="HH63" s="189"/>
      <c r="HI63" s="189"/>
      <c r="HJ63" s="189"/>
      <c r="HK63" s="189"/>
      <c r="HL63" s="189"/>
      <c r="HM63" s="189"/>
      <c r="HN63" s="189"/>
      <c r="HO63" s="189"/>
      <c r="HP63" s="189"/>
      <c r="HQ63" s="189"/>
      <c r="HR63" s="189"/>
      <c r="HS63" s="189"/>
      <c r="HT63" s="189"/>
      <c r="HU63" s="189"/>
      <c r="HV63" s="189"/>
      <c r="HW63" s="189"/>
      <c r="HX63" s="189"/>
      <c r="HY63" s="189"/>
      <c r="HZ63" s="189"/>
      <c r="IA63" s="189"/>
      <c r="IB63" s="189"/>
      <c r="IC63" s="189"/>
      <c r="ID63" s="189"/>
      <c r="IE63" s="189"/>
      <c r="IF63" s="189"/>
      <c r="IG63" s="189"/>
      <c r="IH63" s="189"/>
      <c r="II63" s="189"/>
      <c r="IJ63" s="189"/>
      <c r="IK63" s="189"/>
      <c r="IL63" s="189"/>
      <c r="IM63" s="189"/>
      <c r="IN63" s="189"/>
      <c r="IO63" s="189"/>
      <c r="IP63" s="189"/>
      <c r="IQ63" s="189"/>
      <c r="IR63" s="189"/>
      <c r="IS63" s="189"/>
      <c r="IT63" s="189"/>
      <c r="IU63" s="189"/>
      <c r="IV63" s="189"/>
    </row>
    <row r="64" spans="1:256" s="82" customFormat="1" ht="54.75" customHeight="1" x14ac:dyDescent="0.3">
      <c r="A64" s="353" t="s">
        <v>974</v>
      </c>
      <c r="B64" s="137" t="s">
        <v>1062</v>
      </c>
      <c r="C64" s="374">
        <f>C63/C59</f>
        <v>0.8271604938271605</v>
      </c>
      <c r="D64" s="374">
        <f>D63/D59</f>
        <v>0.75</v>
      </c>
      <c r="E64" s="374">
        <f>E63/E59</f>
        <v>0.82840236686390534</v>
      </c>
      <c r="F64" s="374">
        <f>F63/F59</f>
        <v>0.81459566074950696</v>
      </c>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89"/>
      <c r="FG64" s="189"/>
      <c r="FH64" s="189"/>
      <c r="FI64" s="189"/>
      <c r="FJ64" s="189"/>
      <c r="FK64" s="189"/>
      <c r="FL64" s="189"/>
      <c r="FM64" s="189"/>
      <c r="FN64" s="189"/>
      <c r="FO64" s="189"/>
      <c r="FP64" s="189"/>
      <c r="FQ64" s="189"/>
      <c r="FR64" s="189"/>
      <c r="FS64" s="189"/>
      <c r="FT64" s="189"/>
      <c r="FU64" s="189"/>
      <c r="FV64" s="189"/>
      <c r="FW64" s="189"/>
      <c r="FX64" s="189"/>
      <c r="FY64" s="189"/>
      <c r="FZ64" s="189"/>
      <c r="GA64" s="189"/>
      <c r="GB64" s="189"/>
      <c r="GC64" s="189"/>
      <c r="GD64" s="189"/>
      <c r="GE64" s="189"/>
      <c r="GF64" s="189"/>
      <c r="GG64" s="189"/>
      <c r="GH64" s="189"/>
      <c r="GI64" s="189"/>
      <c r="GJ64" s="189"/>
      <c r="GK64" s="189"/>
      <c r="GL64" s="189"/>
      <c r="GM64" s="189"/>
      <c r="GN64" s="189"/>
      <c r="GO64" s="189"/>
      <c r="GP64" s="189"/>
      <c r="GQ64" s="189"/>
      <c r="GR64" s="189"/>
      <c r="GS64" s="189"/>
      <c r="GT64" s="189"/>
      <c r="GU64" s="189"/>
      <c r="GV64" s="189"/>
      <c r="GW64" s="189"/>
      <c r="GX64" s="189"/>
      <c r="GY64" s="189"/>
      <c r="GZ64" s="189"/>
      <c r="HA64" s="189"/>
      <c r="HB64" s="189"/>
      <c r="HC64" s="189"/>
      <c r="HD64" s="189"/>
      <c r="HE64" s="189"/>
      <c r="HF64" s="189"/>
      <c r="HG64" s="189"/>
      <c r="HH64" s="189"/>
      <c r="HI64" s="189"/>
      <c r="HJ64" s="189"/>
      <c r="HK64" s="189"/>
      <c r="HL64" s="189"/>
      <c r="HM64" s="189"/>
      <c r="HN64" s="189"/>
      <c r="HO64" s="189"/>
      <c r="HP64" s="189"/>
      <c r="HQ64" s="189"/>
      <c r="HR64" s="189"/>
      <c r="HS64" s="189"/>
      <c r="HT64" s="189"/>
      <c r="HU64" s="189"/>
      <c r="HV64" s="189"/>
      <c r="HW64" s="189"/>
      <c r="HX64" s="189"/>
      <c r="HY64" s="189"/>
      <c r="HZ64" s="189"/>
      <c r="IA64" s="189"/>
      <c r="IB64" s="189"/>
      <c r="IC64" s="189"/>
      <c r="ID64" s="189"/>
      <c r="IE64" s="189"/>
      <c r="IF64" s="189"/>
      <c r="IG64" s="189"/>
      <c r="IH64" s="189"/>
      <c r="II64" s="189"/>
      <c r="IJ64" s="189"/>
      <c r="IK64" s="189"/>
      <c r="IL64" s="189"/>
      <c r="IM64" s="189"/>
      <c r="IN64" s="189"/>
      <c r="IO64" s="189"/>
      <c r="IP64" s="189"/>
      <c r="IQ64" s="189"/>
      <c r="IR64" s="189"/>
      <c r="IS64" s="189"/>
      <c r="IT64" s="189"/>
      <c r="IU64" s="189"/>
      <c r="IV64" s="189"/>
    </row>
    <row r="65" spans="1:256" s="82" customFormat="1" ht="54.75" customHeight="1" x14ac:dyDescent="0.3">
      <c r="A65" s="1"/>
      <c r="B65" s="406" t="s">
        <v>991</v>
      </c>
      <c r="C65" s="406"/>
      <c r="D65" s="406"/>
      <c r="E65" s="406"/>
      <c r="F65" s="406"/>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FA65" s="189"/>
      <c r="FB65" s="189"/>
      <c r="FC65" s="189"/>
      <c r="FD65" s="189"/>
      <c r="FE65" s="189"/>
      <c r="FF65" s="189"/>
      <c r="FG65" s="189"/>
      <c r="FH65" s="189"/>
      <c r="FI65" s="189"/>
      <c r="FJ65" s="189"/>
      <c r="FK65" s="189"/>
      <c r="FL65" s="189"/>
      <c r="FM65" s="189"/>
      <c r="FN65" s="189"/>
      <c r="FO65" s="189"/>
      <c r="FP65" s="189"/>
      <c r="FQ65" s="189"/>
      <c r="FR65" s="189"/>
      <c r="FS65" s="189"/>
      <c r="FT65" s="189"/>
      <c r="FU65" s="189"/>
      <c r="FV65" s="189"/>
      <c r="FW65" s="189"/>
      <c r="FX65" s="189"/>
      <c r="FY65" s="189"/>
      <c r="FZ65" s="189"/>
      <c r="GA65" s="189"/>
      <c r="GB65" s="189"/>
      <c r="GC65" s="189"/>
      <c r="GD65" s="189"/>
      <c r="GE65" s="189"/>
      <c r="GF65" s="189"/>
      <c r="GG65" s="189"/>
      <c r="GH65" s="189"/>
      <c r="GI65" s="189"/>
      <c r="GJ65" s="189"/>
      <c r="GK65" s="189"/>
      <c r="GL65" s="189"/>
      <c r="GM65" s="189"/>
      <c r="GN65" s="189"/>
      <c r="GO65" s="189"/>
      <c r="GP65" s="189"/>
      <c r="GQ65" s="189"/>
      <c r="GR65" s="189"/>
      <c r="GS65" s="189"/>
      <c r="GT65" s="189"/>
      <c r="GU65" s="189"/>
      <c r="GV65" s="189"/>
      <c r="GW65" s="189"/>
      <c r="GX65" s="189"/>
      <c r="GY65" s="189"/>
      <c r="GZ65" s="189"/>
      <c r="HA65" s="189"/>
      <c r="HB65" s="189"/>
      <c r="HC65" s="189"/>
      <c r="HD65" s="189"/>
      <c r="HE65" s="189"/>
      <c r="HF65" s="189"/>
      <c r="HG65" s="189"/>
      <c r="HH65" s="189"/>
      <c r="HI65" s="189"/>
      <c r="HJ65" s="189"/>
      <c r="HK65" s="189"/>
      <c r="HL65" s="189"/>
      <c r="HM65" s="189"/>
      <c r="HN65" s="189"/>
      <c r="HO65" s="189"/>
      <c r="HP65" s="189"/>
      <c r="HQ65" s="189"/>
      <c r="HR65" s="189"/>
      <c r="HS65" s="189"/>
      <c r="HT65" s="189"/>
      <c r="HU65" s="189"/>
      <c r="HV65" s="189"/>
      <c r="HW65" s="189"/>
      <c r="HX65" s="189"/>
      <c r="HY65" s="189"/>
      <c r="HZ65" s="189"/>
      <c r="IA65" s="189"/>
      <c r="IB65" s="189"/>
      <c r="IC65" s="189"/>
      <c r="ID65" s="189"/>
      <c r="IE65" s="189"/>
      <c r="IF65" s="189"/>
      <c r="IG65" s="189"/>
      <c r="IH65" s="189"/>
      <c r="II65" s="189"/>
      <c r="IJ65" s="189"/>
      <c r="IK65" s="189"/>
      <c r="IL65" s="189"/>
      <c r="IM65" s="189"/>
      <c r="IN65" s="189"/>
      <c r="IO65" s="189"/>
      <c r="IP65" s="189"/>
      <c r="IQ65" s="189"/>
      <c r="IR65" s="189"/>
      <c r="IS65" s="189"/>
      <c r="IT65" s="189"/>
      <c r="IU65" s="189"/>
      <c r="IV65" s="189"/>
    </row>
    <row r="66" spans="1:256" s="82" customFormat="1" ht="54.75" customHeight="1" x14ac:dyDescent="0.3">
      <c r="A66" s="1"/>
      <c r="B66" s="404"/>
      <c r="C66" s="402" t="s">
        <v>962</v>
      </c>
      <c r="D66" s="402" t="s">
        <v>965</v>
      </c>
      <c r="E66" s="402" t="s">
        <v>963</v>
      </c>
      <c r="F66" s="402" t="s">
        <v>964</v>
      </c>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FA66" s="189"/>
      <c r="FB66" s="189"/>
      <c r="FC66" s="189"/>
      <c r="FD66" s="189"/>
      <c r="FE66" s="189"/>
      <c r="FF66" s="189"/>
      <c r="FG66" s="189"/>
      <c r="FH66" s="189"/>
      <c r="FI66" s="189"/>
      <c r="FJ66" s="189"/>
      <c r="FK66" s="189"/>
      <c r="FL66" s="189"/>
      <c r="FM66" s="189"/>
      <c r="FN66" s="189"/>
      <c r="FO66" s="189"/>
      <c r="FP66" s="189"/>
      <c r="FQ66" s="189"/>
      <c r="FR66" s="189"/>
      <c r="FS66" s="189"/>
      <c r="FT66" s="189"/>
      <c r="FU66" s="189"/>
      <c r="FV66" s="189"/>
      <c r="FW66" s="189"/>
      <c r="FX66" s="189"/>
      <c r="FY66" s="189"/>
      <c r="FZ66" s="189"/>
      <c r="GA66" s="189"/>
      <c r="GB66" s="189"/>
      <c r="GC66" s="189"/>
      <c r="GD66" s="189"/>
      <c r="GE66" s="189"/>
      <c r="GF66" s="189"/>
      <c r="GG66" s="189"/>
      <c r="GH66" s="189"/>
      <c r="GI66" s="189"/>
      <c r="GJ66" s="189"/>
      <c r="GK66" s="189"/>
      <c r="GL66" s="189"/>
      <c r="GM66" s="189"/>
      <c r="GN66" s="189"/>
      <c r="GO66" s="189"/>
      <c r="GP66" s="189"/>
      <c r="GQ66" s="189"/>
      <c r="GR66" s="189"/>
      <c r="GS66" s="189"/>
      <c r="GT66" s="189"/>
      <c r="GU66" s="189"/>
      <c r="GV66" s="189"/>
      <c r="GW66" s="189"/>
      <c r="GX66" s="189"/>
      <c r="GY66" s="189"/>
      <c r="GZ66" s="189"/>
      <c r="HA66" s="189"/>
      <c r="HB66" s="189"/>
      <c r="HC66" s="189"/>
      <c r="HD66" s="189"/>
      <c r="HE66" s="189"/>
      <c r="HF66" s="189"/>
      <c r="HG66" s="189"/>
      <c r="HH66" s="189"/>
      <c r="HI66" s="189"/>
      <c r="HJ66" s="189"/>
      <c r="HK66" s="189"/>
      <c r="HL66" s="189"/>
      <c r="HM66" s="189"/>
      <c r="HN66" s="189"/>
      <c r="HO66" s="189"/>
      <c r="HP66" s="189"/>
      <c r="HQ66" s="189"/>
      <c r="HR66" s="189"/>
      <c r="HS66" s="189"/>
      <c r="HT66" s="189"/>
      <c r="HU66" s="189"/>
      <c r="HV66" s="189"/>
      <c r="HW66" s="189"/>
      <c r="HX66" s="189"/>
      <c r="HY66" s="189"/>
      <c r="HZ66" s="189"/>
      <c r="IA66" s="189"/>
      <c r="IB66" s="189"/>
      <c r="IC66" s="189"/>
      <c r="ID66" s="189"/>
      <c r="IE66" s="189"/>
      <c r="IF66" s="189"/>
      <c r="IG66" s="189"/>
      <c r="IH66" s="189"/>
      <c r="II66" s="189"/>
      <c r="IJ66" s="189"/>
      <c r="IK66" s="189"/>
      <c r="IL66" s="189"/>
      <c r="IM66" s="189"/>
      <c r="IN66" s="189"/>
      <c r="IO66" s="189"/>
      <c r="IP66" s="189"/>
      <c r="IQ66" s="189"/>
      <c r="IR66" s="189"/>
      <c r="IS66" s="189"/>
      <c r="IT66" s="189"/>
      <c r="IU66" s="189"/>
      <c r="IV66" s="189"/>
    </row>
    <row r="67" spans="1:256" s="82" customFormat="1" ht="54.75" customHeight="1" x14ac:dyDescent="0.3">
      <c r="A67" s="1"/>
      <c r="B67" s="405"/>
      <c r="C67" s="403"/>
      <c r="D67" s="403"/>
      <c r="E67" s="403"/>
      <c r="F67" s="403"/>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c r="FG67" s="189"/>
      <c r="FH67" s="189"/>
      <c r="FI67" s="189"/>
      <c r="FJ67" s="189"/>
      <c r="FK67" s="189"/>
      <c r="FL67" s="189"/>
      <c r="FM67" s="189"/>
      <c r="FN67" s="189"/>
      <c r="FO67" s="189"/>
      <c r="FP67" s="189"/>
      <c r="FQ67" s="189"/>
      <c r="FR67" s="189"/>
      <c r="FS67" s="189"/>
      <c r="FT67" s="189"/>
      <c r="FU67" s="189"/>
      <c r="FV67" s="189"/>
      <c r="FW67" s="189"/>
      <c r="FX67" s="189"/>
      <c r="FY67" s="189"/>
      <c r="FZ67" s="189"/>
      <c r="GA67" s="189"/>
      <c r="GB67" s="189"/>
      <c r="GC67" s="189"/>
      <c r="GD67" s="189"/>
      <c r="GE67" s="189"/>
      <c r="GF67" s="189"/>
      <c r="GG67" s="189"/>
      <c r="GH67" s="189"/>
      <c r="GI67" s="189"/>
      <c r="GJ67" s="189"/>
      <c r="GK67" s="189"/>
      <c r="GL67" s="189"/>
      <c r="GM67" s="189"/>
      <c r="GN67" s="189"/>
      <c r="GO67" s="189"/>
      <c r="GP67" s="189"/>
      <c r="GQ67" s="189"/>
      <c r="GR67" s="189"/>
      <c r="GS67" s="189"/>
      <c r="GT67" s="189"/>
      <c r="GU67" s="189"/>
      <c r="GV67" s="189"/>
      <c r="GW67" s="189"/>
      <c r="GX67" s="189"/>
      <c r="GY67" s="189"/>
      <c r="GZ67" s="189"/>
      <c r="HA67" s="189"/>
      <c r="HB67" s="189"/>
      <c r="HC67" s="189"/>
      <c r="HD67" s="189"/>
      <c r="HE67" s="189"/>
      <c r="HF67" s="189"/>
      <c r="HG67" s="189"/>
      <c r="HH67" s="189"/>
      <c r="HI67" s="189"/>
      <c r="HJ67" s="189"/>
      <c r="HK67" s="189"/>
      <c r="HL67" s="189"/>
      <c r="HM67" s="189"/>
      <c r="HN67" s="189"/>
      <c r="HO67" s="189"/>
      <c r="HP67" s="189"/>
      <c r="HQ67" s="189"/>
      <c r="HR67" s="189"/>
      <c r="HS67" s="189"/>
      <c r="HT67" s="189"/>
      <c r="HU67" s="189"/>
      <c r="HV67" s="189"/>
      <c r="HW67" s="189"/>
      <c r="HX67" s="189"/>
      <c r="HY67" s="189"/>
      <c r="HZ67" s="189"/>
      <c r="IA67" s="189"/>
      <c r="IB67" s="189"/>
      <c r="IC67" s="189"/>
      <c r="ID67" s="189"/>
      <c r="IE67" s="189"/>
      <c r="IF67" s="189"/>
      <c r="IG67" s="189"/>
      <c r="IH67" s="189"/>
      <c r="II67" s="189"/>
      <c r="IJ67" s="189"/>
      <c r="IK67" s="189"/>
      <c r="IL67" s="189"/>
      <c r="IM67" s="189"/>
      <c r="IN67" s="189"/>
      <c r="IO67" s="189"/>
      <c r="IP67" s="189"/>
      <c r="IQ67" s="189"/>
      <c r="IR67" s="189"/>
      <c r="IS67" s="189"/>
      <c r="IT67" s="189"/>
      <c r="IU67" s="189"/>
      <c r="IV67" s="189"/>
    </row>
    <row r="68" spans="1:256" s="82" customFormat="1" ht="54.75" customHeight="1" x14ac:dyDescent="0.3">
      <c r="A68" s="354" t="s">
        <v>967</v>
      </c>
      <c r="B68" s="135" t="s">
        <v>992</v>
      </c>
      <c r="C68" s="190">
        <v>73</v>
      </c>
      <c r="D68" s="190">
        <v>89</v>
      </c>
      <c r="E68" s="190">
        <v>383</v>
      </c>
      <c r="F68" s="190">
        <f t="shared" ref="F68:F70" si="1">SUM(C68:E68)</f>
        <v>545</v>
      </c>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9"/>
      <c r="FH68" s="189"/>
      <c r="FI68" s="189"/>
      <c r="FJ68" s="189"/>
      <c r="FK68" s="189"/>
      <c r="FL68" s="189"/>
      <c r="FM68" s="189"/>
      <c r="FN68" s="189"/>
      <c r="FO68" s="189"/>
      <c r="FP68" s="189"/>
      <c r="FQ68" s="189"/>
      <c r="FR68" s="189"/>
      <c r="FS68" s="189"/>
      <c r="FT68" s="189"/>
      <c r="FU68" s="189"/>
      <c r="FV68" s="189"/>
      <c r="FW68" s="189"/>
      <c r="FX68" s="189"/>
      <c r="FY68" s="189"/>
      <c r="FZ68" s="189"/>
      <c r="GA68" s="189"/>
      <c r="GB68" s="189"/>
      <c r="GC68" s="189"/>
      <c r="GD68" s="189"/>
      <c r="GE68" s="189"/>
      <c r="GF68" s="189"/>
      <c r="GG68" s="189"/>
      <c r="GH68" s="189"/>
      <c r="GI68" s="189"/>
      <c r="GJ68" s="189"/>
      <c r="GK68" s="189"/>
      <c r="GL68" s="189"/>
      <c r="GM68" s="189"/>
      <c r="GN68" s="189"/>
      <c r="GO68" s="189"/>
      <c r="GP68" s="189"/>
      <c r="GQ68" s="189"/>
      <c r="GR68" s="189"/>
      <c r="GS68" s="189"/>
      <c r="GT68" s="189"/>
      <c r="GU68" s="189"/>
      <c r="GV68" s="189"/>
      <c r="GW68" s="189"/>
      <c r="GX68" s="189"/>
      <c r="GY68" s="189"/>
      <c r="GZ68" s="189"/>
      <c r="HA68" s="189"/>
      <c r="HB68" s="189"/>
      <c r="HC68" s="189"/>
      <c r="HD68" s="189"/>
      <c r="HE68" s="189"/>
      <c r="HF68" s="189"/>
      <c r="HG68" s="189"/>
      <c r="HH68" s="189"/>
      <c r="HI68" s="189"/>
      <c r="HJ68" s="189"/>
      <c r="HK68" s="189"/>
      <c r="HL68" s="189"/>
      <c r="HM68" s="189"/>
      <c r="HN68" s="189"/>
      <c r="HO68" s="189"/>
      <c r="HP68" s="189"/>
      <c r="HQ68" s="189"/>
      <c r="HR68" s="189"/>
      <c r="HS68" s="189"/>
      <c r="HT68" s="189"/>
      <c r="HU68" s="189"/>
      <c r="HV68" s="189"/>
      <c r="HW68" s="189"/>
      <c r="HX68" s="189"/>
      <c r="HY68" s="189"/>
      <c r="HZ68" s="189"/>
      <c r="IA68" s="189"/>
      <c r="IB68" s="189"/>
      <c r="IC68" s="189"/>
      <c r="ID68" s="189"/>
      <c r="IE68" s="189"/>
      <c r="IF68" s="189"/>
      <c r="IG68" s="189"/>
      <c r="IH68" s="189"/>
      <c r="II68" s="189"/>
      <c r="IJ68" s="189"/>
      <c r="IK68" s="189"/>
      <c r="IL68" s="189"/>
      <c r="IM68" s="189"/>
      <c r="IN68" s="189"/>
      <c r="IO68" s="189"/>
      <c r="IP68" s="189"/>
      <c r="IQ68" s="189"/>
      <c r="IR68" s="189"/>
      <c r="IS68" s="189"/>
      <c r="IT68" s="189"/>
      <c r="IU68" s="189"/>
      <c r="IV68" s="189"/>
    </row>
    <row r="69" spans="1:256" s="82" customFormat="1" ht="54.75" customHeight="1" x14ac:dyDescent="0.3">
      <c r="A69" s="354" t="s">
        <v>968</v>
      </c>
      <c r="B69" s="138" t="s">
        <v>993</v>
      </c>
      <c r="C69" s="190">
        <v>1</v>
      </c>
      <c r="D69" s="190">
        <v>0</v>
      </c>
      <c r="E69" s="190">
        <v>0</v>
      </c>
      <c r="F69" s="190">
        <f t="shared" si="1"/>
        <v>1</v>
      </c>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FA69" s="189"/>
      <c r="FB69" s="189"/>
      <c r="FC69" s="189"/>
      <c r="FD69" s="189"/>
      <c r="FE69" s="189"/>
      <c r="FF69" s="189"/>
      <c r="FG69" s="189"/>
      <c r="FH69" s="189"/>
      <c r="FI69" s="189"/>
      <c r="FJ69" s="189"/>
      <c r="FK69" s="189"/>
      <c r="FL69" s="189"/>
      <c r="FM69" s="189"/>
      <c r="FN69" s="189"/>
      <c r="FO69" s="189"/>
      <c r="FP69" s="189"/>
      <c r="FQ69" s="189"/>
      <c r="FR69" s="189"/>
      <c r="FS69" s="189"/>
      <c r="FT69" s="189"/>
      <c r="FU69" s="189"/>
      <c r="FV69" s="189"/>
      <c r="FW69" s="189"/>
      <c r="FX69" s="189"/>
      <c r="FY69" s="189"/>
      <c r="FZ69" s="189"/>
      <c r="GA69" s="189"/>
      <c r="GB69" s="189"/>
      <c r="GC69" s="189"/>
      <c r="GD69" s="189"/>
      <c r="GE69" s="189"/>
      <c r="GF69" s="189"/>
      <c r="GG69" s="189"/>
      <c r="GH69" s="189"/>
      <c r="GI69" s="189"/>
      <c r="GJ69" s="189"/>
      <c r="GK69" s="189"/>
      <c r="GL69" s="189"/>
      <c r="GM69" s="189"/>
      <c r="GN69" s="189"/>
      <c r="GO69" s="189"/>
      <c r="GP69" s="189"/>
      <c r="GQ69" s="189"/>
      <c r="GR69" s="189"/>
      <c r="GS69" s="189"/>
      <c r="GT69" s="189"/>
      <c r="GU69" s="189"/>
      <c r="GV69" s="189"/>
      <c r="GW69" s="189"/>
      <c r="GX69" s="189"/>
      <c r="GY69" s="189"/>
      <c r="GZ69" s="189"/>
      <c r="HA69" s="189"/>
      <c r="HB69" s="189"/>
      <c r="HC69" s="189"/>
      <c r="HD69" s="189"/>
      <c r="HE69" s="189"/>
      <c r="HF69" s="189"/>
      <c r="HG69" s="189"/>
      <c r="HH69" s="189"/>
      <c r="HI69" s="189"/>
      <c r="HJ69" s="189"/>
      <c r="HK69" s="189"/>
      <c r="HL69" s="189"/>
      <c r="HM69" s="189"/>
      <c r="HN69" s="189"/>
      <c r="HO69" s="189"/>
      <c r="HP69" s="189"/>
      <c r="HQ69" s="189"/>
      <c r="HR69" s="189"/>
      <c r="HS69" s="189"/>
      <c r="HT69" s="189"/>
      <c r="HU69" s="189"/>
      <c r="HV69" s="189"/>
      <c r="HW69" s="189"/>
      <c r="HX69" s="189"/>
      <c r="HY69" s="189"/>
      <c r="HZ69" s="189"/>
      <c r="IA69" s="189"/>
      <c r="IB69" s="189"/>
      <c r="IC69" s="189"/>
      <c r="ID69" s="189"/>
      <c r="IE69" s="189"/>
      <c r="IF69" s="189"/>
      <c r="IG69" s="189"/>
      <c r="IH69" s="189"/>
      <c r="II69" s="189"/>
      <c r="IJ69" s="189"/>
      <c r="IK69" s="189"/>
      <c r="IL69" s="189"/>
      <c r="IM69" s="189"/>
      <c r="IN69" s="189"/>
      <c r="IO69" s="189"/>
      <c r="IP69" s="189"/>
      <c r="IQ69" s="189"/>
      <c r="IR69" s="189"/>
      <c r="IS69" s="189"/>
      <c r="IT69" s="189"/>
      <c r="IU69" s="189"/>
      <c r="IV69" s="189"/>
    </row>
    <row r="70" spans="1:256" s="82" customFormat="1" ht="54.75" customHeight="1" x14ac:dyDescent="0.3">
      <c r="A70" s="354" t="s">
        <v>969</v>
      </c>
      <c r="B70" s="135" t="s">
        <v>994</v>
      </c>
      <c r="C70" s="190">
        <f>(C68-C69)</f>
        <v>72</v>
      </c>
      <c r="D70" s="190">
        <f>(D68-D69)</f>
        <v>89</v>
      </c>
      <c r="E70" s="190">
        <f>(E68-E69)</f>
        <v>383</v>
      </c>
      <c r="F70" s="190">
        <f t="shared" si="1"/>
        <v>544</v>
      </c>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189"/>
      <c r="CM70" s="189"/>
      <c r="CN70" s="189"/>
      <c r="CO70" s="189"/>
      <c r="CP70" s="189"/>
      <c r="CQ70" s="189"/>
      <c r="CR70" s="189"/>
      <c r="CS70" s="189"/>
      <c r="CT70" s="189"/>
      <c r="CU70" s="189"/>
      <c r="CV70" s="189"/>
      <c r="CW70" s="189"/>
      <c r="CX70" s="189"/>
      <c r="CY70" s="189"/>
      <c r="CZ70" s="189"/>
      <c r="DA70" s="189"/>
      <c r="DB70" s="189"/>
      <c r="DC70" s="189"/>
      <c r="DD70" s="189"/>
      <c r="DE70" s="189"/>
      <c r="DF70" s="189"/>
      <c r="DG70" s="189"/>
      <c r="DH70" s="189"/>
      <c r="DI70" s="189"/>
      <c r="DJ70" s="189"/>
      <c r="DK70" s="189"/>
      <c r="DL70" s="189"/>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c r="EO70" s="189"/>
      <c r="EP70" s="189"/>
      <c r="EQ70" s="189"/>
      <c r="ER70" s="189"/>
      <c r="ES70" s="189"/>
      <c r="ET70" s="189"/>
      <c r="EU70" s="189"/>
      <c r="EV70" s="189"/>
      <c r="EW70" s="189"/>
      <c r="EX70" s="189"/>
      <c r="EY70" s="189"/>
      <c r="EZ70" s="189"/>
      <c r="FA70" s="189"/>
      <c r="FB70" s="189"/>
      <c r="FC70" s="189"/>
      <c r="FD70" s="189"/>
      <c r="FE70" s="189"/>
      <c r="FF70" s="189"/>
      <c r="FG70" s="189"/>
      <c r="FH70" s="189"/>
      <c r="FI70" s="189"/>
      <c r="FJ70" s="189"/>
      <c r="FK70" s="189"/>
      <c r="FL70" s="189"/>
      <c r="FM70" s="189"/>
      <c r="FN70" s="189"/>
      <c r="FO70" s="189"/>
      <c r="FP70" s="189"/>
      <c r="FQ70" s="189"/>
      <c r="FR70" s="189"/>
      <c r="FS70" s="189"/>
      <c r="FT70" s="189"/>
      <c r="FU70" s="189"/>
      <c r="FV70" s="189"/>
      <c r="FW70" s="189"/>
      <c r="FX70" s="189"/>
      <c r="FY70" s="189"/>
      <c r="FZ70" s="189"/>
      <c r="GA70" s="189"/>
      <c r="GB70" s="189"/>
      <c r="GC70" s="189"/>
      <c r="GD70" s="189"/>
      <c r="GE70" s="189"/>
      <c r="GF70" s="189"/>
      <c r="GG70" s="189"/>
      <c r="GH70" s="189"/>
      <c r="GI70" s="189"/>
      <c r="GJ70" s="189"/>
      <c r="GK70" s="189"/>
      <c r="GL70" s="189"/>
      <c r="GM70" s="189"/>
      <c r="GN70" s="189"/>
      <c r="GO70" s="189"/>
      <c r="GP70" s="189"/>
      <c r="GQ70" s="189"/>
      <c r="GR70" s="189"/>
      <c r="GS70" s="189"/>
      <c r="GT70" s="189"/>
      <c r="GU70" s="189"/>
      <c r="GV70" s="189"/>
      <c r="GW70" s="189"/>
      <c r="GX70" s="189"/>
      <c r="GY70" s="189"/>
      <c r="GZ70" s="189"/>
      <c r="HA70" s="189"/>
      <c r="HB70" s="189"/>
      <c r="HC70" s="189"/>
      <c r="HD70" s="189"/>
      <c r="HE70" s="189"/>
      <c r="HF70" s="189"/>
      <c r="HG70" s="189"/>
      <c r="HH70" s="189"/>
      <c r="HI70" s="189"/>
      <c r="HJ70" s="189"/>
      <c r="HK70" s="189"/>
      <c r="HL70" s="189"/>
      <c r="HM70" s="189"/>
      <c r="HN70" s="189"/>
      <c r="HO70" s="189"/>
      <c r="HP70" s="189"/>
      <c r="HQ70" s="189"/>
      <c r="HR70" s="189"/>
      <c r="HS70" s="189"/>
      <c r="HT70" s="189"/>
      <c r="HU70" s="189"/>
      <c r="HV70" s="189"/>
      <c r="HW70" s="189"/>
      <c r="HX70" s="189"/>
      <c r="HY70" s="189"/>
      <c r="HZ70" s="189"/>
      <c r="IA70" s="189"/>
      <c r="IB70" s="189"/>
      <c r="IC70" s="189"/>
      <c r="ID70" s="189"/>
      <c r="IE70" s="189"/>
      <c r="IF70" s="189"/>
      <c r="IG70" s="189"/>
      <c r="IH70" s="189"/>
      <c r="II70" s="189"/>
      <c r="IJ70" s="189"/>
      <c r="IK70" s="189"/>
      <c r="IL70" s="189"/>
      <c r="IM70" s="189"/>
      <c r="IN70" s="189"/>
      <c r="IO70" s="189"/>
      <c r="IP70" s="189"/>
      <c r="IQ70" s="189"/>
      <c r="IR70" s="189"/>
      <c r="IS70" s="189"/>
      <c r="IT70" s="189"/>
      <c r="IU70" s="189"/>
      <c r="IV70" s="189"/>
    </row>
    <row r="71" spans="1:256" s="82" customFormat="1" ht="54.75" customHeight="1" x14ac:dyDescent="0.3">
      <c r="A71" s="354" t="s">
        <v>970</v>
      </c>
      <c r="B71" s="137" t="s">
        <v>995</v>
      </c>
      <c r="C71" s="190">
        <v>44</v>
      </c>
      <c r="D71" s="190">
        <v>72</v>
      </c>
      <c r="E71" s="190">
        <v>293</v>
      </c>
      <c r="F71" s="190">
        <f>SUM(C71:E71)</f>
        <v>409</v>
      </c>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c r="EO71" s="189"/>
      <c r="EP71" s="189"/>
      <c r="EQ71" s="189"/>
      <c r="ER71" s="189"/>
      <c r="ES71" s="189"/>
      <c r="ET71" s="189"/>
      <c r="EU71" s="189"/>
      <c r="EV71" s="189"/>
      <c r="EW71" s="189"/>
      <c r="EX71" s="189"/>
      <c r="EY71" s="189"/>
      <c r="EZ71" s="189"/>
      <c r="FA71" s="189"/>
      <c r="FB71" s="189"/>
      <c r="FC71" s="189"/>
      <c r="FD71" s="189"/>
      <c r="FE71" s="189"/>
      <c r="FF71" s="189"/>
      <c r="FG71" s="189"/>
      <c r="FH71" s="189"/>
      <c r="FI71" s="189"/>
      <c r="FJ71" s="189"/>
      <c r="FK71" s="189"/>
      <c r="FL71" s="189"/>
      <c r="FM71" s="189"/>
      <c r="FN71" s="189"/>
      <c r="FO71" s="189"/>
      <c r="FP71" s="189"/>
      <c r="FQ71" s="189"/>
      <c r="FR71" s="189"/>
      <c r="FS71" s="189"/>
      <c r="FT71" s="189"/>
      <c r="FU71" s="189"/>
      <c r="FV71" s="189"/>
      <c r="FW71" s="189"/>
      <c r="FX71" s="189"/>
      <c r="FY71" s="189"/>
      <c r="FZ71" s="189"/>
      <c r="GA71" s="189"/>
      <c r="GB71" s="189"/>
      <c r="GC71" s="189"/>
      <c r="GD71" s="189"/>
      <c r="GE71" s="189"/>
      <c r="GF71" s="189"/>
      <c r="GG71" s="189"/>
      <c r="GH71" s="189"/>
      <c r="GI71" s="189"/>
      <c r="GJ71" s="189"/>
      <c r="GK71" s="189"/>
      <c r="GL71" s="189"/>
      <c r="GM71" s="189"/>
      <c r="GN71" s="189"/>
      <c r="GO71" s="189"/>
      <c r="GP71" s="189"/>
      <c r="GQ71" s="189"/>
      <c r="GR71" s="189"/>
      <c r="GS71" s="189"/>
      <c r="GT71" s="189"/>
      <c r="GU71" s="189"/>
      <c r="GV71" s="189"/>
      <c r="GW71" s="189"/>
      <c r="GX71" s="189"/>
      <c r="GY71" s="189"/>
      <c r="GZ71" s="189"/>
      <c r="HA71" s="189"/>
      <c r="HB71" s="189"/>
      <c r="HC71" s="189"/>
      <c r="HD71" s="189"/>
      <c r="HE71" s="189"/>
      <c r="HF71" s="189"/>
      <c r="HG71" s="189"/>
      <c r="HH71" s="189"/>
      <c r="HI71" s="189"/>
      <c r="HJ71" s="189"/>
      <c r="HK71" s="189"/>
      <c r="HL71" s="189"/>
      <c r="HM71" s="189"/>
      <c r="HN71" s="189"/>
      <c r="HO71" s="189"/>
      <c r="HP71" s="189"/>
      <c r="HQ71" s="189"/>
      <c r="HR71" s="189"/>
      <c r="HS71" s="189"/>
      <c r="HT71" s="189"/>
      <c r="HU71" s="189"/>
      <c r="HV71" s="189"/>
      <c r="HW71" s="189"/>
      <c r="HX71" s="189"/>
      <c r="HY71" s="189"/>
      <c r="HZ71" s="189"/>
      <c r="IA71" s="189"/>
      <c r="IB71" s="189"/>
      <c r="IC71" s="189"/>
      <c r="ID71" s="189"/>
      <c r="IE71" s="189"/>
      <c r="IF71" s="189"/>
      <c r="IG71" s="189"/>
      <c r="IH71" s="189"/>
      <c r="II71" s="189"/>
      <c r="IJ71" s="189"/>
      <c r="IK71" s="189"/>
      <c r="IL71" s="189"/>
      <c r="IM71" s="189"/>
      <c r="IN71" s="189"/>
      <c r="IO71" s="189"/>
      <c r="IP71" s="189"/>
      <c r="IQ71" s="189"/>
      <c r="IR71" s="189"/>
      <c r="IS71" s="189"/>
      <c r="IT71" s="189"/>
      <c r="IU71" s="189"/>
      <c r="IV71" s="189"/>
    </row>
    <row r="72" spans="1:256" s="82" customFormat="1" ht="54.75" customHeight="1" x14ac:dyDescent="0.25">
      <c r="A72" s="354" t="s">
        <v>971</v>
      </c>
      <c r="B72" s="136" t="s">
        <v>996</v>
      </c>
      <c r="C72" s="190">
        <v>4</v>
      </c>
      <c r="D72" s="190">
        <v>2</v>
      </c>
      <c r="E72" s="190">
        <v>15</v>
      </c>
      <c r="F72" s="190">
        <f>SUM(C72:E72)</f>
        <v>21</v>
      </c>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189"/>
      <c r="DL72" s="189"/>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c r="EO72" s="189"/>
      <c r="EP72" s="189"/>
      <c r="EQ72" s="189"/>
      <c r="ER72" s="189"/>
      <c r="ES72" s="189"/>
      <c r="ET72" s="189"/>
      <c r="EU72" s="189"/>
      <c r="EV72" s="189"/>
      <c r="EW72" s="189"/>
      <c r="EX72" s="189"/>
      <c r="EY72" s="189"/>
      <c r="EZ72" s="189"/>
      <c r="FA72" s="189"/>
      <c r="FB72" s="189"/>
      <c r="FC72" s="189"/>
      <c r="FD72" s="189"/>
      <c r="FE72" s="189"/>
      <c r="FF72" s="189"/>
      <c r="FG72" s="189"/>
      <c r="FH72" s="189"/>
      <c r="FI72" s="189"/>
      <c r="FJ72" s="189"/>
      <c r="FK72" s="189"/>
      <c r="FL72" s="189"/>
      <c r="FM72" s="189"/>
      <c r="FN72" s="189"/>
      <c r="FO72" s="189"/>
      <c r="FP72" s="189"/>
      <c r="FQ72" s="189"/>
      <c r="FR72" s="189"/>
      <c r="FS72" s="189"/>
      <c r="FT72" s="189"/>
      <c r="FU72" s="189"/>
      <c r="FV72" s="189"/>
      <c r="FW72" s="189"/>
      <c r="FX72" s="189"/>
      <c r="FY72" s="189"/>
      <c r="FZ72" s="189"/>
      <c r="GA72" s="189"/>
      <c r="GB72" s="189"/>
      <c r="GC72" s="189"/>
      <c r="GD72" s="189"/>
      <c r="GE72" s="189"/>
      <c r="GF72" s="189"/>
      <c r="GG72" s="189"/>
      <c r="GH72" s="189"/>
      <c r="GI72" s="189"/>
      <c r="GJ72" s="189"/>
      <c r="GK72" s="189"/>
      <c r="GL72" s="189"/>
      <c r="GM72" s="189"/>
      <c r="GN72" s="189"/>
      <c r="GO72" s="189"/>
      <c r="GP72" s="189"/>
      <c r="GQ72" s="189"/>
      <c r="GR72" s="189"/>
      <c r="GS72" s="189"/>
      <c r="GT72" s="189"/>
      <c r="GU72" s="189"/>
      <c r="GV72" s="189"/>
      <c r="GW72" s="189"/>
      <c r="GX72" s="189"/>
      <c r="GY72" s="189"/>
      <c r="GZ72" s="189"/>
      <c r="HA72" s="189"/>
      <c r="HB72" s="189"/>
      <c r="HC72" s="189"/>
      <c r="HD72" s="189"/>
      <c r="HE72" s="189"/>
      <c r="HF72" s="189"/>
      <c r="HG72" s="189"/>
      <c r="HH72" s="189"/>
      <c r="HI72" s="189"/>
      <c r="HJ72" s="189"/>
      <c r="HK72" s="189"/>
      <c r="HL72" s="189"/>
      <c r="HM72" s="189"/>
      <c r="HN72" s="189"/>
      <c r="HO72" s="189"/>
      <c r="HP72" s="189"/>
      <c r="HQ72" s="189"/>
      <c r="HR72" s="189"/>
      <c r="HS72" s="189"/>
      <c r="HT72" s="189"/>
      <c r="HU72" s="189"/>
      <c r="HV72" s="189"/>
      <c r="HW72" s="189"/>
      <c r="HX72" s="189"/>
      <c r="HY72" s="189"/>
      <c r="HZ72" s="189"/>
      <c r="IA72" s="189"/>
      <c r="IB72" s="189"/>
      <c r="IC72" s="189"/>
      <c r="ID72" s="189"/>
      <c r="IE72" s="189"/>
      <c r="IF72" s="189"/>
      <c r="IG72" s="189"/>
      <c r="IH72" s="189"/>
      <c r="II72" s="189"/>
      <c r="IJ72" s="189"/>
      <c r="IK72" s="189"/>
      <c r="IL72" s="189"/>
      <c r="IM72" s="189"/>
      <c r="IN72" s="189"/>
      <c r="IO72" s="189"/>
      <c r="IP72" s="189"/>
      <c r="IQ72" s="189"/>
      <c r="IR72" s="189"/>
      <c r="IS72" s="189"/>
      <c r="IT72" s="189"/>
      <c r="IU72" s="189"/>
      <c r="IV72" s="189"/>
    </row>
    <row r="73" spans="1:256" s="82" customFormat="1" ht="54.75" customHeight="1" x14ac:dyDescent="0.25">
      <c r="A73" s="354" t="s">
        <v>972</v>
      </c>
      <c r="B73" s="136" t="s">
        <v>997</v>
      </c>
      <c r="C73" s="190">
        <v>0</v>
      </c>
      <c r="D73" s="190">
        <v>0</v>
      </c>
      <c r="E73" s="190">
        <v>4</v>
      </c>
      <c r="F73" s="190">
        <f>SUM(C73:E73)</f>
        <v>4</v>
      </c>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c r="EO73" s="189"/>
      <c r="EP73" s="189"/>
      <c r="EQ73" s="189"/>
      <c r="ER73" s="189"/>
      <c r="ES73" s="189"/>
      <c r="ET73" s="189"/>
      <c r="EU73" s="189"/>
      <c r="EV73" s="189"/>
      <c r="EW73" s="189"/>
      <c r="EX73" s="189"/>
      <c r="EY73" s="189"/>
      <c r="EZ73" s="189"/>
      <c r="FA73" s="189"/>
      <c r="FB73" s="189"/>
      <c r="FC73" s="189"/>
      <c r="FD73" s="189"/>
      <c r="FE73" s="189"/>
      <c r="FF73" s="189"/>
      <c r="FG73" s="189"/>
      <c r="FH73" s="189"/>
      <c r="FI73" s="189"/>
      <c r="FJ73" s="189"/>
      <c r="FK73" s="189"/>
      <c r="FL73" s="189"/>
      <c r="FM73" s="189"/>
      <c r="FN73" s="189"/>
      <c r="FO73" s="189"/>
      <c r="FP73" s="189"/>
      <c r="FQ73" s="189"/>
      <c r="FR73" s="189"/>
      <c r="FS73" s="189"/>
      <c r="FT73" s="189"/>
      <c r="FU73" s="189"/>
      <c r="FV73" s="189"/>
      <c r="FW73" s="189"/>
      <c r="FX73" s="189"/>
      <c r="FY73" s="189"/>
      <c r="FZ73" s="189"/>
      <c r="GA73" s="189"/>
      <c r="GB73" s="189"/>
      <c r="GC73" s="189"/>
      <c r="GD73" s="189"/>
      <c r="GE73" s="189"/>
      <c r="GF73" s="189"/>
      <c r="GG73" s="189"/>
      <c r="GH73" s="189"/>
      <c r="GI73" s="189"/>
      <c r="GJ73" s="189"/>
      <c r="GK73" s="189"/>
      <c r="GL73" s="189"/>
      <c r="GM73" s="189"/>
      <c r="GN73" s="189"/>
      <c r="GO73" s="189"/>
      <c r="GP73" s="189"/>
      <c r="GQ73" s="189"/>
      <c r="GR73" s="189"/>
      <c r="GS73" s="189"/>
      <c r="GT73" s="189"/>
      <c r="GU73" s="189"/>
      <c r="GV73" s="189"/>
      <c r="GW73" s="189"/>
      <c r="GX73" s="189"/>
      <c r="GY73" s="189"/>
      <c r="GZ73" s="189"/>
      <c r="HA73" s="189"/>
      <c r="HB73" s="189"/>
      <c r="HC73" s="189"/>
      <c r="HD73" s="189"/>
      <c r="HE73" s="189"/>
      <c r="HF73" s="189"/>
      <c r="HG73" s="189"/>
      <c r="HH73" s="189"/>
      <c r="HI73" s="189"/>
      <c r="HJ73" s="189"/>
      <c r="HK73" s="189"/>
      <c r="HL73" s="189"/>
      <c r="HM73" s="189"/>
      <c r="HN73" s="189"/>
      <c r="HO73" s="189"/>
      <c r="HP73" s="189"/>
      <c r="HQ73" s="189"/>
      <c r="HR73" s="189"/>
      <c r="HS73" s="189"/>
      <c r="HT73" s="189"/>
      <c r="HU73" s="189"/>
      <c r="HV73" s="189"/>
      <c r="HW73" s="189"/>
      <c r="HX73" s="189"/>
      <c r="HY73" s="189"/>
      <c r="HZ73" s="189"/>
      <c r="IA73" s="189"/>
      <c r="IB73" s="189"/>
      <c r="IC73" s="189"/>
      <c r="ID73" s="189"/>
      <c r="IE73" s="189"/>
      <c r="IF73" s="189"/>
      <c r="IG73" s="189"/>
      <c r="IH73" s="189"/>
      <c r="II73" s="189"/>
      <c r="IJ73" s="189"/>
      <c r="IK73" s="189"/>
      <c r="IL73" s="189"/>
      <c r="IM73" s="189"/>
      <c r="IN73" s="189"/>
      <c r="IO73" s="189"/>
      <c r="IP73" s="189"/>
      <c r="IQ73" s="189"/>
      <c r="IR73" s="189"/>
      <c r="IS73" s="189"/>
      <c r="IT73" s="189"/>
      <c r="IU73" s="189"/>
      <c r="IV73" s="189"/>
    </row>
    <row r="74" spans="1:256" s="82" customFormat="1" ht="54.75" customHeight="1" x14ac:dyDescent="0.3">
      <c r="A74" s="354" t="s">
        <v>973</v>
      </c>
      <c r="B74" s="137" t="s">
        <v>966</v>
      </c>
      <c r="C74" s="190">
        <f>SUM(C71:C73)</f>
        <v>48</v>
      </c>
      <c r="D74" s="190">
        <f>SUM(D71:D73)</f>
        <v>74</v>
      </c>
      <c r="E74" s="190">
        <f>SUM(E71:E73)</f>
        <v>312</v>
      </c>
      <c r="F74" s="190">
        <f>SUM(C74:E74)</f>
        <v>434</v>
      </c>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189"/>
      <c r="CM74" s="189"/>
      <c r="CN74" s="189"/>
      <c r="CO74" s="189"/>
      <c r="CP74" s="189"/>
      <c r="CQ74" s="189"/>
      <c r="CR74" s="189"/>
      <c r="CS74" s="189"/>
      <c r="CT74" s="189"/>
      <c r="CU74" s="189"/>
      <c r="CV74" s="189"/>
      <c r="CW74" s="189"/>
      <c r="CX74" s="189"/>
      <c r="CY74" s="189"/>
      <c r="CZ74" s="189"/>
      <c r="DA74" s="189"/>
      <c r="DB74" s="189"/>
      <c r="DC74" s="189"/>
      <c r="DD74" s="189"/>
      <c r="DE74" s="189"/>
      <c r="DF74" s="189"/>
      <c r="DG74" s="189"/>
      <c r="DH74" s="189"/>
      <c r="DI74" s="189"/>
      <c r="DJ74" s="189"/>
      <c r="DK74" s="189"/>
      <c r="DL74" s="189"/>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c r="EO74" s="189"/>
      <c r="EP74" s="189"/>
      <c r="EQ74" s="189"/>
      <c r="ER74" s="189"/>
      <c r="ES74" s="189"/>
      <c r="ET74" s="189"/>
      <c r="EU74" s="189"/>
      <c r="EV74" s="189"/>
      <c r="EW74" s="189"/>
      <c r="EX74" s="189"/>
      <c r="EY74" s="189"/>
      <c r="EZ74" s="189"/>
      <c r="FA74" s="189"/>
      <c r="FB74" s="189"/>
      <c r="FC74" s="189"/>
      <c r="FD74" s="189"/>
      <c r="FE74" s="189"/>
      <c r="FF74" s="189"/>
      <c r="FG74" s="189"/>
      <c r="FH74" s="189"/>
      <c r="FI74" s="189"/>
      <c r="FJ74" s="189"/>
      <c r="FK74" s="189"/>
      <c r="FL74" s="189"/>
      <c r="FM74" s="189"/>
      <c r="FN74" s="189"/>
      <c r="FO74" s="189"/>
      <c r="FP74" s="189"/>
      <c r="FQ74" s="189"/>
      <c r="FR74" s="189"/>
      <c r="FS74" s="189"/>
      <c r="FT74" s="189"/>
      <c r="FU74" s="189"/>
      <c r="FV74" s="189"/>
      <c r="FW74" s="189"/>
      <c r="FX74" s="189"/>
      <c r="FY74" s="189"/>
      <c r="FZ74" s="189"/>
      <c r="GA74" s="189"/>
      <c r="GB74" s="189"/>
      <c r="GC74" s="189"/>
      <c r="GD74" s="189"/>
      <c r="GE74" s="189"/>
      <c r="GF74" s="189"/>
      <c r="GG74" s="189"/>
      <c r="GH74" s="189"/>
      <c r="GI74" s="189"/>
      <c r="GJ74" s="189"/>
      <c r="GK74" s="189"/>
      <c r="GL74" s="189"/>
      <c r="GM74" s="189"/>
      <c r="GN74" s="189"/>
      <c r="GO74" s="189"/>
      <c r="GP74" s="189"/>
      <c r="GQ74" s="189"/>
      <c r="GR74" s="189"/>
      <c r="GS74" s="189"/>
      <c r="GT74" s="189"/>
      <c r="GU74" s="189"/>
      <c r="GV74" s="189"/>
      <c r="GW74" s="189"/>
      <c r="GX74" s="189"/>
      <c r="GY74" s="189"/>
      <c r="GZ74" s="189"/>
      <c r="HA74" s="189"/>
      <c r="HB74" s="189"/>
      <c r="HC74" s="189"/>
      <c r="HD74" s="189"/>
      <c r="HE74" s="189"/>
      <c r="HF74" s="189"/>
      <c r="HG74" s="189"/>
      <c r="HH74" s="189"/>
      <c r="HI74" s="189"/>
      <c r="HJ74" s="189"/>
      <c r="HK74" s="189"/>
      <c r="HL74" s="189"/>
      <c r="HM74" s="189"/>
      <c r="HN74" s="189"/>
      <c r="HO74" s="189"/>
      <c r="HP74" s="189"/>
      <c r="HQ74" s="189"/>
      <c r="HR74" s="189"/>
      <c r="HS74" s="189"/>
      <c r="HT74" s="189"/>
      <c r="HU74" s="189"/>
      <c r="HV74" s="189"/>
      <c r="HW74" s="189"/>
      <c r="HX74" s="189"/>
      <c r="HY74" s="189"/>
      <c r="HZ74" s="189"/>
      <c r="IA74" s="189"/>
      <c r="IB74" s="189"/>
      <c r="IC74" s="189"/>
      <c r="ID74" s="189"/>
      <c r="IE74" s="189"/>
      <c r="IF74" s="189"/>
      <c r="IG74" s="189"/>
      <c r="IH74" s="189"/>
      <c r="II74" s="189"/>
      <c r="IJ74" s="189"/>
      <c r="IK74" s="189"/>
      <c r="IL74" s="189"/>
      <c r="IM74" s="189"/>
      <c r="IN74" s="189"/>
      <c r="IO74" s="189"/>
      <c r="IP74" s="189"/>
      <c r="IQ74" s="189"/>
      <c r="IR74" s="189"/>
      <c r="IS74" s="189"/>
      <c r="IT74" s="189"/>
      <c r="IU74" s="189"/>
      <c r="IV74" s="189"/>
    </row>
    <row r="75" spans="1:256" s="82" customFormat="1" ht="54.75" customHeight="1" x14ac:dyDescent="0.3">
      <c r="A75" s="354" t="s">
        <v>974</v>
      </c>
      <c r="B75" s="137" t="s">
        <v>978</v>
      </c>
      <c r="C75" s="358">
        <f>C74/C70</f>
        <v>0.66666666666666663</v>
      </c>
      <c r="D75" s="358">
        <f>D74/D70</f>
        <v>0.8314606741573034</v>
      </c>
      <c r="E75" s="358">
        <f>E74/E70</f>
        <v>0.81462140992167098</v>
      </c>
      <c r="F75" s="358">
        <f>F74/F70</f>
        <v>0.79779411764705888</v>
      </c>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89"/>
      <c r="BR75" s="189"/>
      <c r="BS75" s="189"/>
      <c r="BT75" s="189"/>
      <c r="BU75" s="189"/>
      <c r="BV75" s="189"/>
      <c r="BW75" s="189"/>
      <c r="BX75" s="189"/>
      <c r="BY75" s="189"/>
      <c r="BZ75" s="189"/>
      <c r="CA75" s="189"/>
      <c r="CB75" s="189"/>
      <c r="CC75" s="189"/>
      <c r="CD75" s="189"/>
      <c r="CE75" s="189"/>
      <c r="CF75" s="189"/>
      <c r="CG75" s="189"/>
      <c r="CH75" s="189"/>
      <c r="CI75" s="189"/>
      <c r="CJ75" s="189"/>
      <c r="CK75" s="189"/>
      <c r="CL75" s="189"/>
      <c r="CM75" s="189"/>
      <c r="CN75" s="189"/>
      <c r="CO75" s="189"/>
      <c r="CP75" s="189"/>
      <c r="CQ75" s="189"/>
      <c r="CR75" s="189"/>
      <c r="CS75" s="189"/>
      <c r="CT75" s="189"/>
      <c r="CU75" s="189"/>
      <c r="CV75" s="189"/>
      <c r="CW75" s="189"/>
      <c r="CX75" s="189"/>
      <c r="CY75" s="189"/>
      <c r="CZ75" s="189"/>
      <c r="DA75" s="189"/>
      <c r="DB75" s="189"/>
      <c r="DC75" s="189"/>
      <c r="DD75" s="189"/>
      <c r="DE75" s="189"/>
      <c r="DF75" s="189"/>
      <c r="DG75" s="189"/>
      <c r="DH75" s="189"/>
      <c r="DI75" s="189"/>
      <c r="DJ75" s="189"/>
      <c r="DK75" s="189"/>
      <c r="DL75" s="189"/>
      <c r="DM75" s="189"/>
      <c r="DN75" s="189"/>
      <c r="DO75" s="189"/>
      <c r="DP75" s="189"/>
      <c r="DQ75" s="189"/>
      <c r="DR75" s="189"/>
      <c r="DS75" s="189"/>
      <c r="DT75" s="189"/>
      <c r="DU75" s="189"/>
      <c r="DV75" s="189"/>
      <c r="DW75" s="189"/>
      <c r="DX75" s="189"/>
      <c r="DY75" s="189"/>
      <c r="DZ75" s="189"/>
      <c r="EA75" s="189"/>
      <c r="EB75" s="189"/>
      <c r="EC75" s="189"/>
      <c r="ED75" s="189"/>
      <c r="EE75" s="189"/>
      <c r="EF75" s="189"/>
      <c r="EG75" s="189"/>
      <c r="EH75" s="189"/>
      <c r="EI75" s="189"/>
      <c r="EJ75" s="189"/>
      <c r="EK75" s="189"/>
      <c r="EL75" s="189"/>
      <c r="EM75" s="189"/>
      <c r="EN75" s="189"/>
      <c r="EO75" s="189"/>
      <c r="EP75" s="189"/>
      <c r="EQ75" s="189"/>
      <c r="ER75" s="189"/>
      <c r="ES75" s="189"/>
      <c r="ET75" s="189"/>
      <c r="EU75" s="189"/>
      <c r="EV75" s="189"/>
      <c r="EW75" s="189"/>
      <c r="EX75" s="189"/>
      <c r="EY75" s="189"/>
      <c r="EZ75" s="189"/>
      <c r="FA75" s="189"/>
      <c r="FB75" s="189"/>
      <c r="FC75" s="189"/>
      <c r="FD75" s="189"/>
      <c r="FE75" s="189"/>
      <c r="FF75" s="189"/>
      <c r="FG75" s="189"/>
      <c r="FH75" s="189"/>
      <c r="FI75" s="189"/>
      <c r="FJ75" s="189"/>
      <c r="FK75" s="189"/>
      <c r="FL75" s="189"/>
      <c r="FM75" s="189"/>
      <c r="FN75" s="189"/>
      <c r="FO75" s="189"/>
      <c r="FP75" s="189"/>
      <c r="FQ75" s="189"/>
      <c r="FR75" s="189"/>
      <c r="FS75" s="189"/>
      <c r="FT75" s="189"/>
      <c r="FU75" s="189"/>
      <c r="FV75" s="189"/>
      <c r="FW75" s="189"/>
      <c r="FX75" s="189"/>
      <c r="FY75" s="189"/>
      <c r="FZ75" s="189"/>
      <c r="GA75" s="189"/>
      <c r="GB75" s="189"/>
      <c r="GC75" s="189"/>
      <c r="GD75" s="189"/>
      <c r="GE75" s="189"/>
      <c r="GF75" s="189"/>
      <c r="GG75" s="189"/>
      <c r="GH75" s="189"/>
      <c r="GI75" s="189"/>
      <c r="GJ75" s="189"/>
      <c r="GK75" s="189"/>
      <c r="GL75" s="189"/>
      <c r="GM75" s="189"/>
      <c r="GN75" s="189"/>
      <c r="GO75" s="189"/>
      <c r="GP75" s="189"/>
      <c r="GQ75" s="189"/>
      <c r="GR75" s="189"/>
      <c r="GS75" s="189"/>
      <c r="GT75" s="189"/>
      <c r="GU75" s="189"/>
      <c r="GV75" s="189"/>
      <c r="GW75" s="189"/>
      <c r="GX75" s="189"/>
      <c r="GY75" s="189"/>
      <c r="GZ75" s="189"/>
      <c r="HA75" s="189"/>
      <c r="HB75" s="189"/>
      <c r="HC75" s="189"/>
      <c r="HD75" s="189"/>
      <c r="HE75" s="189"/>
      <c r="HF75" s="189"/>
      <c r="HG75" s="189"/>
      <c r="HH75" s="189"/>
      <c r="HI75" s="189"/>
      <c r="HJ75" s="189"/>
      <c r="HK75" s="189"/>
      <c r="HL75" s="189"/>
      <c r="HM75" s="189"/>
      <c r="HN75" s="189"/>
      <c r="HO75" s="189"/>
      <c r="HP75" s="189"/>
      <c r="HQ75" s="189"/>
      <c r="HR75" s="189"/>
      <c r="HS75" s="189"/>
      <c r="HT75" s="189"/>
      <c r="HU75" s="189"/>
      <c r="HV75" s="189"/>
      <c r="HW75" s="189"/>
      <c r="HX75" s="189"/>
      <c r="HY75" s="189"/>
      <c r="HZ75" s="189"/>
      <c r="IA75" s="189"/>
      <c r="IB75" s="189"/>
      <c r="IC75" s="189"/>
      <c r="ID75" s="189"/>
      <c r="IE75" s="189"/>
      <c r="IF75" s="189"/>
      <c r="IG75" s="189"/>
      <c r="IH75" s="189"/>
      <c r="II75" s="189"/>
      <c r="IJ75" s="189"/>
      <c r="IK75" s="189"/>
      <c r="IL75" s="189"/>
      <c r="IM75" s="189"/>
      <c r="IN75" s="189"/>
      <c r="IO75" s="189"/>
      <c r="IP75" s="189"/>
      <c r="IQ75" s="189"/>
      <c r="IR75" s="189"/>
      <c r="IS75" s="189"/>
      <c r="IT75" s="189"/>
      <c r="IU75" s="189"/>
      <c r="IV75" s="189"/>
    </row>
    <row r="76" spans="1:256" ht="30.75" customHeight="1" x14ac:dyDescent="0.3">
      <c r="B76" s="3" t="s">
        <v>104</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G76" s="166"/>
      <c r="FH76" s="166"/>
      <c r="FI76" s="166"/>
      <c r="FJ76" s="166"/>
      <c r="FK76" s="166"/>
      <c r="FL76" s="166"/>
      <c r="FM76" s="166"/>
      <c r="FN76" s="166"/>
      <c r="FO76" s="166"/>
      <c r="FP76" s="166"/>
      <c r="FQ76" s="166"/>
      <c r="FR76" s="166"/>
      <c r="FS76" s="166"/>
      <c r="FT76" s="166"/>
      <c r="FU76" s="166"/>
      <c r="FV76" s="166"/>
      <c r="FW76" s="166"/>
      <c r="FX76" s="166"/>
      <c r="FY76" s="166"/>
      <c r="FZ76" s="166"/>
      <c r="GA76" s="166"/>
      <c r="GB76" s="166"/>
      <c r="GC76" s="166"/>
      <c r="GD76" s="166"/>
      <c r="GE76" s="166"/>
      <c r="GF76" s="166"/>
      <c r="GG76" s="166"/>
      <c r="GH76" s="166"/>
      <c r="GI76" s="166"/>
      <c r="GJ76" s="166"/>
      <c r="GK76" s="166"/>
      <c r="GL76" s="166"/>
      <c r="GM76" s="166"/>
      <c r="GN76" s="166"/>
      <c r="GO76" s="166"/>
      <c r="GP76" s="166"/>
      <c r="GQ76" s="166"/>
      <c r="GR76" s="166"/>
      <c r="GS76" s="166"/>
      <c r="GT76" s="166"/>
      <c r="GU76" s="166"/>
      <c r="GV76" s="166"/>
      <c r="GW76" s="166"/>
      <c r="GX76" s="166"/>
      <c r="GY76" s="166"/>
      <c r="GZ76" s="166"/>
      <c r="HA76" s="166"/>
      <c r="HB76" s="166"/>
      <c r="HC76" s="166"/>
      <c r="HD76" s="166"/>
      <c r="HE76" s="166"/>
      <c r="HF76" s="166"/>
      <c r="HG76" s="166"/>
      <c r="HH76" s="166"/>
      <c r="HI76" s="166"/>
      <c r="HJ76" s="166"/>
      <c r="HK76" s="166"/>
      <c r="HL76" s="166"/>
      <c r="HM76" s="166"/>
      <c r="HN76" s="166"/>
      <c r="HO76" s="166"/>
      <c r="HP76" s="166"/>
      <c r="HQ76" s="166"/>
      <c r="HR76" s="166"/>
      <c r="HS76" s="166"/>
      <c r="HT76" s="166"/>
      <c r="HU76" s="166"/>
      <c r="HV76" s="166"/>
      <c r="HW76" s="166"/>
      <c r="HX76" s="166"/>
      <c r="HY76" s="166"/>
      <c r="HZ76" s="166"/>
      <c r="IA76" s="166"/>
      <c r="IB76" s="166"/>
      <c r="IC76" s="166"/>
      <c r="ID76" s="166"/>
      <c r="IE76" s="166"/>
      <c r="IF76" s="166"/>
      <c r="IG76" s="166"/>
      <c r="IH76" s="166"/>
      <c r="II76" s="166"/>
      <c r="IJ76" s="166"/>
      <c r="IK76" s="166"/>
      <c r="IL76" s="166"/>
      <c r="IM76" s="166"/>
      <c r="IN76" s="166"/>
      <c r="IO76" s="166"/>
      <c r="IP76" s="166"/>
      <c r="IQ76" s="166"/>
      <c r="IR76" s="166"/>
      <c r="IS76" s="166"/>
      <c r="IT76" s="166"/>
      <c r="IU76" s="166"/>
      <c r="IV76" s="166"/>
    </row>
    <row r="77" spans="1:256" ht="14.25" customHeight="1" x14ac:dyDescent="0.3">
      <c r="B77" s="386" t="s">
        <v>1039</v>
      </c>
      <c r="C77" s="423"/>
      <c r="D77" s="423"/>
      <c r="E77" s="423"/>
      <c r="F77" s="423"/>
    </row>
    <row r="78" spans="1:256" ht="27" customHeight="1" x14ac:dyDescent="0.3">
      <c r="A78" s="2" t="s">
        <v>357</v>
      </c>
      <c r="B78" s="399" t="s">
        <v>1038</v>
      </c>
      <c r="C78" s="424"/>
      <c r="D78" s="424"/>
      <c r="E78" s="424"/>
      <c r="F78" s="89">
        <v>0.87</v>
      </c>
    </row>
    <row r="79" spans="1:256" ht="12.75" customHeight="1" x14ac:dyDescent="0.3"/>
    <row r="80" spans="1:256" hidden="1" x14ac:dyDescent="0.3"/>
    <row r="81" spans="1:7" s="87" customFormat="1" ht="17.25" customHeight="1" x14ac:dyDescent="0.3">
      <c r="A81" s="1"/>
      <c r="B81"/>
      <c r="C81"/>
      <c r="D81"/>
      <c r="E81"/>
      <c r="F81"/>
      <c r="G81"/>
    </row>
    <row r="82" spans="1:7" s="87" customFormat="1" ht="57" customHeight="1" x14ac:dyDescent="0.3">
      <c r="A82" s="1"/>
      <c r="B82"/>
      <c r="C82"/>
      <c r="D82"/>
      <c r="E82"/>
      <c r="F82"/>
      <c r="G82"/>
    </row>
    <row r="83" spans="1:7" s="87" customFormat="1" ht="30.75" customHeight="1" x14ac:dyDescent="0.3">
      <c r="A83" s="1"/>
      <c r="B83"/>
      <c r="C83"/>
      <c r="D83"/>
      <c r="E83"/>
      <c r="F83"/>
      <c r="G83"/>
    </row>
    <row r="84" spans="1:7" s="87" customFormat="1" ht="23.25" customHeight="1" x14ac:dyDescent="0.3">
      <c r="A84" s="1"/>
      <c r="B84"/>
      <c r="C84"/>
      <c r="D84"/>
      <c r="E84"/>
      <c r="F84"/>
      <c r="G84"/>
    </row>
    <row r="85" spans="1:7" s="87" customFormat="1" ht="21.75" customHeight="1" x14ac:dyDescent="0.3">
      <c r="A85" s="1"/>
      <c r="B85"/>
      <c r="C85"/>
      <c r="D85"/>
      <c r="E85"/>
      <c r="F85"/>
      <c r="G85"/>
    </row>
    <row r="86" spans="1:7" s="87" customFormat="1" ht="24.75" customHeight="1" x14ac:dyDescent="0.3">
      <c r="A86" s="1"/>
      <c r="B86"/>
      <c r="C86"/>
      <c r="D86"/>
      <c r="E86"/>
      <c r="F86"/>
      <c r="G86"/>
    </row>
    <row r="87" spans="1:7" s="87" customFormat="1" ht="30" customHeight="1" x14ac:dyDescent="0.3">
      <c r="A87" s="1"/>
      <c r="B87"/>
      <c r="C87"/>
      <c r="D87"/>
      <c r="E87"/>
      <c r="F87"/>
      <c r="G87"/>
    </row>
    <row r="88" spans="1:7" s="87" customFormat="1" ht="12.75" customHeight="1" x14ac:dyDescent="0.3">
      <c r="A88" s="1"/>
      <c r="B88"/>
      <c r="C88"/>
      <c r="D88"/>
      <c r="E88"/>
      <c r="F88"/>
      <c r="G88"/>
    </row>
    <row r="89" spans="1:7" s="87" customFormat="1" ht="12.75" customHeight="1" x14ac:dyDescent="0.3">
      <c r="A89" s="1"/>
      <c r="B89"/>
      <c r="C89"/>
      <c r="D89"/>
      <c r="E89"/>
      <c r="F89"/>
      <c r="G89"/>
    </row>
    <row r="90" spans="1:7" s="87" customFormat="1" ht="12.75" customHeight="1" x14ac:dyDescent="0.3">
      <c r="A90" s="1"/>
      <c r="B90"/>
      <c r="C90"/>
      <c r="D90"/>
      <c r="E90"/>
      <c r="F90"/>
      <c r="G90"/>
    </row>
    <row r="91" spans="1:7" s="87" customFormat="1" ht="25.5" customHeight="1" x14ac:dyDescent="0.3">
      <c r="A91" s="1"/>
      <c r="B91"/>
      <c r="C91"/>
      <c r="D91"/>
      <c r="E91"/>
      <c r="F91"/>
      <c r="G91"/>
    </row>
    <row r="92" spans="1:7" s="87" customFormat="1" hidden="1" x14ac:dyDescent="0.3">
      <c r="A92" s="1"/>
      <c r="B92"/>
      <c r="C92"/>
      <c r="D92"/>
      <c r="E92"/>
      <c r="F92"/>
      <c r="G92"/>
    </row>
    <row r="93" spans="1:7" s="87" customFormat="1" ht="18.75" customHeight="1" x14ac:dyDescent="0.3">
      <c r="A93" s="1"/>
      <c r="B93"/>
      <c r="C93"/>
      <c r="D93"/>
      <c r="E93"/>
      <c r="F93"/>
      <c r="G93"/>
    </row>
    <row r="94" spans="1:7" s="87" customFormat="1" ht="53.25" customHeight="1" x14ac:dyDescent="0.3">
      <c r="A94" s="1"/>
      <c r="B94"/>
      <c r="C94"/>
      <c r="D94"/>
      <c r="E94"/>
      <c r="F94"/>
      <c r="G94"/>
    </row>
    <row r="95" spans="1:7" s="87" customFormat="1" ht="30" customHeight="1" x14ac:dyDescent="0.3">
      <c r="A95" s="1"/>
      <c r="B95"/>
      <c r="C95"/>
      <c r="D95"/>
      <c r="E95"/>
      <c r="F95"/>
      <c r="G95"/>
    </row>
    <row r="96" spans="1:7" s="87" customFormat="1" ht="12.75" customHeight="1" x14ac:dyDescent="0.3">
      <c r="A96" s="1"/>
      <c r="B96"/>
      <c r="C96"/>
      <c r="D96"/>
      <c r="E96"/>
      <c r="F96"/>
      <c r="G96"/>
    </row>
    <row r="97" ht="12.75" customHeight="1" x14ac:dyDescent="0.3"/>
    <row r="98" ht="23.25" customHeight="1" x14ac:dyDescent="0.3"/>
    <row r="99" ht="27.75" customHeight="1" x14ac:dyDescent="0.3"/>
    <row r="100" ht="12.75" customHeight="1" x14ac:dyDescent="0.3"/>
    <row r="101" ht="12.75" customHeight="1" x14ac:dyDescent="0.3"/>
    <row r="102" ht="12.75" customHeight="1" x14ac:dyDescent="0.3"/>
    <row r="103" ht="24.75" customHeight="1" x14ac:dyDescent="0.3"/>
    <row r="104" hidden="1" x14ac:dyDescent="0.3"/>
    <row r="105" ht="78.75" customHeight="1" x14ac:dyDescent="0.3"/>
    <row r="106" ht="59.25" customHeight="1" x14ac:dyDescent="0.3"/>
    <row r="107" hidden="1" x14ac:dyDescent="0.3"/>
    <row r="108" hidden="1" x14ac:dyDescent="0.3"/>
    <row r="109" ht="65.25" hidden="1" customHeight="1" x14ac:dyDescent="0.3"/>
    <row r="110" ht="51.75" hidden="1" customHeight="1" x14ac:dyDescent="0.3"/>
    <row r="111" hidden="1" x14ac:dyDescent="0.3"/>
    <row r="112" hidden="1" x14ac:dyDescent="0.3"/>
    <row r="113" hidden="1"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sheetData>
  <mergeCells count="36">
    <mergeCell ref="B32:C32"/>
    <mergeCell ref="B33:C33"/>
    <mergeCell ref="B49:F49"/>
    <mergeCell ref="B77:F77"/>
    <mergeCell ref="B78:E78"/>
    <mergeCell ref="B25:C25"/>
    <mergeCell ref="B27:C27"/>
    <mergeCell ref="B29:C29"/>
    <mergeCell ref="B30:C30"/>
    <mergeCell ref="B31:C31"/>
    <mergeCell ref="B65:F65"/>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66:B67"/>
    <mergeCell ref="C66:C67"/>
    <mergeCell ref="D66:D67"/>
    <mergeCell ref="E66:E67"/>
    <mergeCell ref="F66:F67"/>
    <mergeCell ref="B51:IV53"/>
    <mergeCell ref="B50:C50"/>
    <mergeCell ref="E55:E56"/>
    <mergeCell ref="F55:F56"/>
    <mergeCell ref="B55:B56"/>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zoomScaleNormal="100" workbookViewId="0">
      <selection activeCell="B110" sqref="B110:G110"/>
    </sheetView>
  </sheetViews>
  <sheetFormatPr defaultColWidth="0" defaultRowHeight="12.45" zeroHeight="1" x14ac:dyDescent="0.3"/>
  <cols>
    <col min="1" max="1" width="4.3828125" style="165" customWidth="1"/>
    <col min="2" max="2" width="27" style="166" customWidth="1"/>
    <col min="3" max="6" width="14.69140625" style="166" customWidth="1"/>
    <col min="7" max="7" width="8.53515625" style="166" customWidth="1"/>
    <col min="8" max="8" width="0.69140625" style="166" customWidth="1"/>
    <col min="9" max="16384" width="0" style="166" hidden="1"/>
  </cols>
  <sheetData>
    <row r="1" spans="1:6" ht="17.600000000000001" x14ac:dyDescent="0.3">
      <c r="A1" s="384" t="s">
        <v>358</v>
      </c>
      <c r="B1" s="473"/>
      <c r="C1" s="473"/>
      <c r="D1" s="473"/>
      <c r="E1" s="473"/>
      <c r="F1" s="473"/>
    </row>
    <row r="2" spans="1:6" ht="15.45" x14ac:dyDescent="0.4">
      <c r="B2" s="16" t="s">
        <v>359</v>
      </c>
    </row>
    <row r="3" spans="1:6" x14ac:dyDescent="0.3">
      <c r="A3" s="495" t="s">
        <v>588</v>
      </c>
      <c r="B3" s="476" t="s">
        <v>1050</v>
      </c>
      <c r="C3" s="497"/>
      <c r="D3" s="497"/>
      <c r="E3" s="497"/>
      <c r="F3" s="497"/>
    </row>
    <row r="4" spans="1:6" ht="93" customHeight="1" x14ac:dyDescent="0.3">
      <c r="A4" s="496"/>
      <c r="B4" s="497"/>
      <c r="C4" s="497"/>
      <c r="D4" s="497"/>
      <c r="E4" s="497"/>
      <c r="F4" s="497"/>
    </row>
    <row r="5" spans="1:6" x14ac:dyDescent="0.3">
      <c r="A5" s="151" t="s">
        <v>588</v>
      </c>
      <c r="B5" s="389" t="s">
        <v>295</v>
      </c>
      <c r="C5" s="390"/>
      <c r="D5" s="391"/>
      <c r="E5" s="192">
        <v>2259</v>
      </c>
    </row>
    <row r="6" spans="1:6" x14ac:dyDescent="0.3">
      <c r="A6" s="151" t="s">
        <v>588</v>
      </c>
      <c r="B6" s="474" t="s">
        <v>296</v>
      </c>
      <c r="C6" s="435"/>
      <c r="D6" s="436"/>
      <c r="E6" s="193">
        <v>2815</v>
      </c>
    </row>
    <row r="7" spans="1:6" x14ac:dyDescent="0.3">
      <c r="A7" s="151"/>
      <c r="B7" s="194"/>
      <c r="C7" s="23"/>
      <c r="D7" s="23"/>
      <c r="E7" s="194"/>
    </row>
    <row r="8" spans="1:6" x14ac:dyDescent="0.3">
      <c r="A8" s="151" t="s">
        <v>588</v>
      </c>
      <c r="B8" s="474" t="s">
        <v>297</v>
      </c>
      <c r="C8" s="435"/>
      <c r="D8" s="436"/>
      <c r="E8" s="193">
        <v>1109</v>
      </c>
    </row>
    <row r="9" spans="1:6" x14ac:dyDescent="0.3">
      <c r="A9" s="151" t="s">
        <v>588</v>
      </c>
      <c r="B9" s="474" t="s">
        <v>719</v>
      </c>
      <c r="C9" s="435"/>
      <c r="D9" s="436"/>
      <c r="E9" s="193">
        <v>1497</v>
      </c>
    </row>
    <row r="10" spans="1:6" x14ac:dyDescent="0.3">
      <c r="A10" s="151"/>
      <c r="B10" s="194"/>
      <c r="C10" s="195"/>
      <c r="D10" s="195"/>
      <c r="E10" s="194"/>
    </row>
    <row r="11" spans="1:6" x14ac:dyDescent="0.3">
      <c r="A11" s="151" t="s">
        <v>588</v>
      </c>
      <c r="B11" s="474" t="s">
        <v>709</v>
      </c>
      <c r="C11" s="435"/>
      <c r="D11" s="436"/>
      <c r="E11" s="193">
        <v>195</v>
      </c>
    </row>
    <row r="12" spans="1:6" x14ac:dyDescent="0.3">
      <c r="A12" s="151" t="s">
        <v>588</v>
      </c>
      <c r="B12" s="438" t="s">
        <v>710</v>
      </c>
      <c r="C12" s="435"/>
      <c r="D12" s="436"/>
      <c r="E12" s="193"/>
    </row>
    <row r="13" spans="1:6" x14ac:dyDescent="0.3">
      <c r="A13" s="151"/>
      <c r="B13" s="194"/>
      <c r="C13" s="195"/>
      <c r="D13" s="195"/>
      <c r="E13" s="194"/>
    </row>
    <row r="14" spans="1:6" x14ac:dyDescent="0.3">
      <c r="A14" s="151" t="s">
        <v>588</v>
      </c>
      <c r="B14" s="478" t="s">
        <v>711</v>
      </c>
      <c r="C14" s="435"/>
      <c r="D14" s="436"/>
      <c r="E14" s="193">
        <v>247</v>
      </c>
    </row>
    <row r="15" spans="1:6" x14ac:dyDescent="0.3">
      <c r="A15" s="151" t="s">
        <v>588</v>
      </c>
      <c r="B15" s="438" t="s">
        <v>712</v>
      </c>
      <c r="C15" s="435"/>
      <c r="D15" s="436"/>
      <c r="E15" s="193"/>
    </row>
    <row r="16" spans="1:6" x14ac:dyDescent="0.3"/>
    <row r="17" spans="1:6" ht="29.25" customHeight="1" x14ac:dyDescent="0.3">
      <c r="A17" s="151" t="s">
        <v>589</v>
      </c>
      <c r="B17" s="476" t="s">
        <v>713</v>
      </c>
      <c r="C17" s="477"/>
      <c r="D17" s="477"/>
      <c r="E17" s="477"/>
      <c r="F17" s="385"/>
    </row>
    <row r="18" spans="1:6" x14ac:dyDescent="0.3">
      <c r="A18" s="151"/>
      <c r="B18" s="464"/>
      <c r="C18" s="465"/>
      <c r="D18" s="465"/>
      <c r="E18" s="196" t="s">
        <v>471</v>
      </c>
      <c r="F18" s="196" t="s">
        <v>472</v>
      </c>
    </row>
    <row r="19" spans="1:6" x14ac:dyDescent="0.3">
      <c r="A19" s="151" t="s">
        <v>589</v>
      </c>
      <c r="B19" s="430" t="s">
        <v>360</v>
      </c>
      <c r="C19" s="430"/>
      <c r="D19" s="430"/>
      <c r="E19" s="196" t="s">
        <v>1029</v>
      </c>
      <c r="F19" s="196"/>
    </row>
    <row r="20" spans="1:6" x14ac:dyDescent="0.3">
      <c r="A20" s="151" t="s">
        <v>589</v>
      </c>
      <c r="B20" s="479" t="s">
        <v>1051</v>
      </c>
      <c r="C20" s="479"/>
      <c r="D20" s="479"/>
      <c r="E20" s="197"/>
      <c r="F20" s="195"/>
    </row>
    <row r="21" spans="1:6" x14ac:dyDescent="0.3">
      <c r="A21" s="151" t="s">
        <v>589</v>
      </c>
      <c r="B21" s="480" t="s">
        <v>1021</v>
      </c>
      <c r="C21" s="481"/>
      <c r="D21" s="482"/>
      <c r="E21" s="169">
        <v>757</v>
      </c>
      <c r="F21" s="195"/>
    </row>
    <row r="22" spans="1:6" x14ac:dyDescent="0.3">
      <c r="A22" s="151" t="s">
        <v>589</v>
      </c>
      <c r="B22" s="483" t="s">
        <v>419</v>
      </c>
      <c r="C22" s="483"/>
      <c r="D22" s="483"/>
      <c r="E22" s="169">
        <v>363</v>
      </c>
      <c r="F22" s="195"/>
    </row>
    <row r="23" spans="1:6" x14ac:dyDescent="0.3">
      <c r="A23" s="151" t="s">
        <v>589</v>
      </c>
      <c r="B23" s="483" t="s">
        <v>420</v>
      </c>
      <c r="C23" s="483"/>
      <c r="D23" s="483"/>
      <c r="E23" s="169">
        <v>34</v>
      </c>
    </row>
    <row r="24" spans="1:6" x14ac:dyDescent="0.3">
      <c r="A24" s="151"/>
      <c r="B24" s="464"/>
      <c r="C24" s="465"/>
      <c r="D24" s="465"/>
      <c r="E24" s="196" t="s">
        <v>471</v>
      </c>
      <c r="F24" s="196" t="s">
        <v>472</v>
      </c>
    </row>
    <row r="25" spans="1:6" x14ac:dyDescent="0.3">
      <c r="A25" s="151" t="s">
        <v>589</v>
      </c>
      <c r="B25" s="485" t="s">
        <v>622</v>
      </c>
      <c r="C25" s="430"/>
      <c r="D25" s="430"/>
      <c r="E25" s="196"/>
      <c r="F25" s="196" t="s">
        <v>1029</v>
      </c>
    </row>
    <row r="26" spans="1:6" x14ac:dyDescent="0.3">
      <c r="A26" s="151" t="s">
        <v>589</v>
      </c>
      <c r="B26" s="485" t="s">
        <v>623</v>
      </c>
      <c r="C26" s="483"/>
      <c r="D26" s="430"/>
      <c r="E26" s="196"/>
      <c r="F26" s="196"/>
    </row>
    <row r="27" spans="1:6" x14ac:dyDescent="0.3">
      <c r="A27" s="151" t="s">
        <v>589</v>
      </c>
      <c r="B27" s="485" t="s">
        <v>624</v>
      </c>
      <c r="C27" s="483"/>
      <c r="D27" s="430"/>
      <c r="E27" s="196"/>
      <c r="F27" s="196"/>
    </row>
    <row r="28" spans="1:6" x14ac:dyDescent="0.3">
      <c r="B28" s="198"/>
      <c r="C28" s="198"/>
      <c r="D28" s="198"/>
    </row>
    <row r="29" spans="1:6" ht="15.45" x14ac:dyDescent="0.4">
      <c r="A29" s="157"/>
      <c r="B29" s="16" t="s">
        <v>361</v>
      </c>
    </row>
    <row r="30" spans="1:6" x14ac:dyDescent="0.3">
      <c r="A30" s="151" t="s">
        <v>587</v>
      </c>
      <c r="B30" s="3" t="s">
        <v>667</v>
      </c>
    </row>
    <row r="31" spans="1:6" ht="25.5" customHeight="1" x14ac:dyDescent="0.3">
      <c r="A31" s="151" t="s">
        <v>587</v>
      </c>
      <c r="B31" s="399" t="s">
        <v>362</v>
      </c>
      <c r="C31" s="399"/>
      <c r="D31" s="196" t="s">
        <v>1029</v>
      </c>
      <c r="F31" s="195"/>
    </row>
    <row r="32" spans="1:6" ht="24.75" customHeight="1" x14ac:dyDescent="0.3">
      <c r="A32" s="151" t="s">
        <v>587</v>
      </c>
      <c r="B32" s="428" t="s">
        <v>421</v>
      </c>
      <c r="C32" s="399"/>
      <c r="D32" s="196"/>
      <c r="F32" s="195"/>
    </row>
    <row r="33" spans="1:6" ht="12.75" customHeight="1" x14ac:dyDescent="0.3">
      <c r="A33" s="151" t="s">
        <v>587</v>
      </c>
      <c r="B33" s="399" t="s">
        <v>422</v>
      </c>
      <c r="C33" s="399"/>
      <c r="D33" s="196"/>
      <c r="F33" s="195"/>
    </row>
    <row r="34" spans="1:6" x14ac:dyDescent="0.3"/>
    <row r="35" spans="1:6" ht="29.25" customHeight="1" x14ac:dyDescent="0.3">
      <c r="A35" s="151" t="s">
        <v>590</v>
      </c>
      <c r="B35" s="484" t="s">
        <v>867</v>
      </c>
      <c r="C35" s="484"/>
      <c r="D35" s="484"/>
      <c r="E35" s="484"/>
      <c r="F35" s="385"/>
    </row>
    <row r="36" spans="1:6" x14ac:dyDescent="0.3">
      <c r="A36" s="151" t="s">
        <v>590</v>
      </c>
      <c r="B36" s="399" t="s">
        <v>423</v>
      </c>
      <c r="C36" s="399"/>
      <c r="D36" s="196" t="s">
        <v>1029</v>
      </c>
      <c r="F36" s="195"/>
    </row>
    <row r="37" spans="1:6" x14ac:dyDescent="0.3">
      <c r="A37" s="151" t="s">
        <v>590</v>
      </c>
      <c r="B37" s="428" t="s">
        <v>424</v>
      </c>
      <c r="C37" s="399"/>
      <c r="D37" s="196"/>
      <c r="F37" s="195"/>
    </row>
    <row r="38" spans="1:6" ht="12.75" customHeight="1" x14ac:dyDescent="0.3">
      <c r="A38" s="151" t="s">
        <v>590</v>
      </c>
      <c r="B38" s="399" t="s">
        <v>425</v>
      </c>
      <c r="C38" s="399"/>
      <c r="D38" s="196"/>
      <c r="F38" s="195"/>
    </row>
    <row r="39" spans="1:6" x14ac:dyDescent="0.3"/>
    <row r="40" spans="1:6" ht="54.75" customHeight="1" x14ac:dyDescent="0.3">
      <c r="A40" s="151" t="s">
        <v>591</v>
      </c>
      <c r="B40" s="476" t="s">
        <v>557</v>
      </c>
      <c r="C40" s="477"/>
      <c r="D40" s="477"/>
      <c r="E40" s="477"/>
      <c r="F40" s="385"/>
    </row>
    <row r="41" spans="1:6" ht="23.15" x14ac:dyDescent="0.3">
      <c r="A41" s="151" t="s">
        <v>591</v>
      </c>
      <c r="B41" s="199"/>
      <c r="C41" s="19" t="s">
        <v>868</v>
      </c>
      <c r="D41" s="20" t="s">
        <v>869</v>
      </c>
      <c r="E41" s="173"/>
      <c r="F41" s="95"/>
    </row>
    <row r="42" spans="1:6" x14ac:dyDescent="0.3">
      <c r="A42" s="151" t="s">
        <v>591</v>
      </c>
      <c r="B42" s="200" t="s">
        <v>870</v>
      </c>
      <c r="C42" s="371">
        <v>16</v>
      </c>
      <c r="D42" s="201"/>
      <c r="F42" s="95"/>
    </row>
    <row r="43" spans="1:6" x14ac:dyDescent="0.3">
      <c r="A43" s="151" t="s">
        <v>591</v>
      </c>
      <c r="B43" s="200" t="s">
        <v>871</v>
      </c>
      <c r="C43" s="371">
        <v>4</v>
      </c>
      <c r="D43" s="201"/>
      <c r="F43" s="95"/>
    </row>
    <row r="44" spans="1:6" x14ac:dyDescent="0.3">
      <c r="A44" s="151" t="s">
        <v>591</v>
      </c>
      <c r="B44" s="200" t="s">
        <v>872</v>
      </c>
      <c r="C44" s="371">
        <v>3</v>
      </c>
      <c r="D44" s="201"/>
      <c r="F44" s="95"/>
    </row>
    <row r="45" spans="1:6" x14ac:dyDescent="0.3">
      <c r="A45" s="151" t="s">
        <v>591</v>
      </c>
      <c r="B45" s="200" t="s">
        <v>873</v>
      </c>
      <c r="C45" s="371">
        <v>2</v>
      </c>
      <c r="D45" s="201"/>
      <c r="F45" s="95"/>
    </row>
    <row r="46" spans="1:6" ht="24.9" x14ac:dyDescent="0.3">
      <c r="A46" s="151" t="s">
        <v>591</v>
      </c>
      <c r="B46" s="202" t="s">
        <v>668</v>
      </c>
      <c r="C46" s="371">
        <v>2</v>
      </c>
      <c r="D46" s="201"/>
      <c r="F46" s="95"/>
    </row>
    <row r="47" spans="1:6" x14ac:dyDescent="0.3">
      <c r="A47" s="151" t="s">
        <v>591</v>
      </c>
      <c r="B47" s="200" t="s">
        <v>874</v>
      </c>
      <c r="C47" s="371">
        <v>2</v>
      </c>
      <c r="D47" s="201"/>
      <c r="F47" s="95"/>
    </row>
    <row r="48" spans="1:6" x14ac:dyDescent="0.3">
      <c r="A48" s="151" t="s">
        <v>591</v>
      </c>
      <c r="B48" s="200" t="s">
        <v>875</v>
      </c>
      <c r="C48" s="371">
        <v>2</v>
      </c>
      <c r="D48" s="201"/>
      <c r="F48" s="95"/>
    </row>
    <row r="49" spans="1:6" x14ac:dyDescent="0.3">
      <c r="A49" s="151" t="s">
        <v>591</v>
      </c>
      <c r="B49" s="200" t="s">
        <v>876</v>
      </c>
      <c r="C49" s="371"/>
      <c r="D49" s="201"/>
      <c r="F49" s="95"/>
    </row>
    <row r="50" spans="1:6" x14ac:dyDescent="0.3">
      <c r="A50" s="151" t="s">
        <v>591</v>
      </c>
      <c r="B50" s="203" t="s">
        <v>877</v>
      </c>
      <c r="C50" s="371">
        <v>3</v>
      </c>
      <c r="D50" s="201"/>
      <c r="F50" s="95"/>
    </row>
    <row r="51" spans="1:6" x14ac:dyDescent="0.3">
      <c r="A51" s="151" t="s">
        <v>591</v>
      </c>
      <c r="B51" s="116" t="s">
        <v>355</v>
      </c>
      <c r="C51" s="201"/>
      <c r="D51" s="201"/>
      <c r="F51" s="95"/>
    </row>
    <row r="52" spans="1:6" x14ac:dyDescent="0.3">
      <c r="A52" s="151" t="s">
        <v>591</v>
      </c>
      <c r="B52" s="116" t="s">
        <v>356</v>
      </c>
      <c r="C52" s="201"/>
      <c r="D52" s="201"/>
      <c r="F52" s="95"/>
    </row>
    <row r="53" spans="1:6" x14ac:dyDescent="0.3">
      <c r="A53" s="151" t="s">
        <v>591</v>
      </c>
      <c r="B53" s="204" t="s">
        <v>558</v>
      </c>
      <c r="C53" s="196"/>
      <c r="D53" s="201"/>
      <c r="F53" s="95"/>
    </row>
    <row r="54" spans="1:6" x14ac:dyDescent="0.3"/>
    <row r="55" spans="1:6" ht="15.45" x14ac:dyDescent="0.3">
      <c r="B55" s="21" t="s">
        <v>878</v>
      </c>
    </row>
    <row r="56" spans="1:6" ht="38.25" customHeight="1" x14ac:dyDescent="0.3">
      <c r="A56" s="151" t="s">
        <v>592</v>
      </c>
      <c r="B56" s="497" t="s">
        <v>585</v>
      </c>
      <c r="C56" s="501"/>
      <c r="D56" s="501"/>
      <c r="E56" s="501"/>
      <c r="F56" s="385"/>
    </row>
    <row r="57" spans="1:6" x14ac:dyDescent="0.3">
      <c r="A57" s="151" t="s">
        <v>592</v>
      </c>
      <c r="B57" s="475" t="s">
        <v>586</v>
      </c>
      <c r="C57" s="430"/>
      <c r="D57" s="430"/>
      <c r="E57" s="150"/>
      <c r="F57" s="195"/>
    </row>
    <row r="58" spans="1:6" x14ac:dyDescent="0.3">
      <c r="A58" s="151" t="s">
        <v>592</v>
      </c>
      <c r="B58" s="399" t="s">
        <v>450</v>
      </c>
      <c r="C58" s="399"/>
      <c r="D58" s="399"/>
      <c r="E58" s="55"/>
      <c r="F58" s="195"/>
    </row>
    <row r="59" spans="1:6" x14ac:dyDescent="0.3">
      <c r="A59" s="151" t="s">
        <v>592</v>
      </c>
      <c r="B59" s="399" t="s">
        <v>452</v>
      </c>
      <c r="C59" s="399"/>
      <c r="D59" s="399"/>
      <c r="E59" s="150"/>
      <c r="F59" s="195"/>
    </row>
    <row r="60" spans="1:6" x14ac:dyDescent="0.3">
      <c r="A60" s="151" t="s">
        <v>592</v>
      </c>
      <c r="B60" s="399" t="s">
        <v>451</v>
      </c>
      <c r="C60" s="399"/>
      <c r="D60" s="399"/>
      <c r="E60" s="150"/>
      <c r="F60" s="195"/>
    </row>
    <row r="61" spans="1:6" x14ac:dyDescent="0.3">
      <c r="A61" s="151" t="s">
        <v>592</v>
      </c>
      <c r="B61" s="458" t="s">
        <v>951</v>
      </c>
      <c r="C61" s="459"/>
      <c r="D61" s="459"/>
      <c r="E61" s="205"/>
      <c r="F61" s="195"/>
    </row>
    <row r="62" spans="1:6" x14ac:dyDescent="0.3">
      <c r="B62" s="460"/>
      <c r="C62" s="461"/>
      <c r="D62" s="461"/>
      <c r="E62" s="206"/>
    </row>
    <row r="63" spans="1:6" x14ac:dyDescent="0.3">
      <c r="B63" s="198"/>
      <c r="C63" s="198"/>
      <c r="D63" s="198"/>
    </row>
    <row r="64" spans="1:6" ht="28.5" customHeight="1" x14ac:dyDescent="0.3">
      <c r="A64" s="151" t="s">
        <v>593</v>
      </c>
      <c r="B64" s="500" t="s">
        <v>879</v>
      </c>
      <c r="C64" s="500"/>
      <c r="D64" s="500"/>
      <c r="E64" s="500"/>
      <c r="F64" s="461"/>
    </row>
    <row r="65" spans="1:6" x14ac:dyDescent="0.3">
      <c r="A65" s="151" t="s">
        <v>593</v>
      </c>
      <c r="B65" s="207"/>
      <c r="C65" s="150" t="s">
        <v>880</v>
      </c>
      <c r="D65" s="150" t="s">
        <v>881</v>
      </c>
      <c r="E65" s="150" t="s">
        <v>882</v>
      </c>
      <c r="F65" s="150" t="s">
        <v>883</v>
      </c>
    </row>
    <row r="66" spans="1:6" ht="14.15" x14ac:dyDescent="0.3">
      <c r="A66" s="151" t="s">
        <v>593</v>
      </c>
      <c r="B66" s="29" t="s">
        <v>884</v>
      </c>
      <c r="C66" s="30"/>
      <c r="D66" s="30"/>
      <c r="E66" s="30"/>
      <c r="F66" s="31"/>
    </row>
    <row r="67" spans="1:6" ht="24.9" x14ac:dyDescent="0.3">
      <c r="A67" s="151" t="s">
        <v>593</v>
      </c>
      <c r="B67" s="106" t="s">
        <v>625</v>
      </c>
      <c r="C67" s="196" t="s">
        <v>1029</v>
      </c>
      <c r="D67" s="196"/>
      <c r="E67" s="196"/>
      <c r="F67" s="372"/>
    </row>
    <row r="68" spans="1:6" x14ac:dyDescent="0.3">
      <c r="A68" s="151" t="s">
        <v>593</v>
      </c>
      <c r="B68" s="208" t="s">
        <v>885</v>
      </c>
      <c r="C68" s="372" t="s">
        <v>1029</v>
      </c>
      <c r="D68" s="372"/>
      <c r="E68" s="372"/>
      <c r="F68" s="372"/>
    </row>
    <row r="69" spans="1:6" x14ac:dyDescent="0.3">
      <c r="A69" s="151" t="s">
        <v>593</v>
      </c>
      <c r="B69" s="107" t="s">
        <v>626</v>
      </c>
      <c r="C69" s="372" t="s">
        <v>1029</v>
      </c>
      <c r="D69" s="372"/>
      <c r="E69" s="372"/>
      <c r="F69" s="372"/>
    </row>
    <row r="70" spans="1:6" x14ac:dyDescent="0.3">
      <c r="A70" s="151" t="s">
        <v>593</v>
      </c>
      <c r="B70" s="208" t="s">
        <v>887</v>
      </c>
      <c r="C70" s="372"/>
      <c r="D70" s="196" t="s">
        <v>1029</v>
      </c>
      <c r="E70" s="372"/>
      <c r="F70" s="372"/>
    </row>
    <row r="71" spans="1:6" x14ac:dyDescent="0.3">
      <c r="A71" s="151" t="s">
        <v>593</v>
      </c>
      <c r="B71" s="209" t="s">
        <v>627</v>
      </c>
      <c r="C71" s="372"/>
      <c r="D71" s="372" t="s">
        <v>1029</v>
      </c>
      <c r="E71" s="372"/>
      <c r="F71" s="372"/>
    </row>
    <row r="72" spans="1:6" x14ac:dyDescent="0.3">
      <c r="A72" s="151" t="s">
        <v>593</v>
      </c>
      <c r="B72" s="208" t="s">
        <v>886</v>
      </c>
      <c r="C72" s="372"/>
      <c r="D72" s="372" t="s">
        <v>1029</v>
      </c>
      <c r="E72" s="372"/>
      <c r="F72" s="372"/>
    </row>
    <row r="73" spans="1:6" ht="14.15" x14ac:dyDescent="0.3">
      <c r="A73" s="151" t="s">
        <v>593</v>
      </c>
      <c r="B73" s="29" t="s">
        <v>888</v>
      </c>
      <c r="C73" s="30"/>
      <c r="D73" s="30"/>
      <c r="E73" s="30"/>
      <c r="F73" s="31"/>
    </row>
    <row r="74" spans="1:6" x14ac:dyDescent="0.3">
      <c r="A74" s="151" t="s">
        <v>593</v>
      </c>
      <c r="B74" s="208" t="s">
        <v>889</v>
      </c>
      <c r="C74" s="372"/>
      <c r="D74" s="372"/>
      <c r="E74" s="372" t="s">
        <v>1029</v>
      </c>
      <c r="F74" s="372"/>
    </row>
    <row r="75" spans="1:6" x14ac:dyDescent="0.3">
      <c r="A75" s="151" t="s">
        <v>593</v>
      </c>
      <c r="B75" s="208" t="s">
        <v>890</v>
      </c>
      <c r="C75" s="372"/>
      <c r="D75" s="372"/>
      <c r="E75" s="372" t="s">
        <v>1029</v>
      </c>
      <c r="F75" s="372"/>
    </row>
    <row r="76" spans="1:6" x14ac:dyDescent="0.3">
      <c r="A76" s="151" t="s">
        <v>593</v>
      </c>
      <c r="B76" s="208" t="s">
        <v>891</v>
      </c>
      <c r="C76" s="372"/>
      <c r="D76" s="372"/>
      <c r="E76" s="372" t="s">
        <v>1029</v>
      </c>
      <c r="F76" s="372"/>
    </row>
    <row r="77" spans="1:6" x14ac:dyDescent="0.3">
      <c r="A77" s="151" t="s">
        <v>593</v>
      </c>
      <c r="B77" s="208" t="s">
        <v>892</v>
      </c>
      <c r="C77" s="372"/>
      <c r="D77" s="372" t="s">
        <v>1029</v>
      </c>
      <c r="E77" s="372"/>
      <c r="F77" s="372"/>
    </row>
    <row r="78" spans="1:6" x14ac:dyDescent="0.3">
      <c r="A78" s="151" t="s">
        <v>593</v>
      </c>
      <c r="B78" s="209" t="s">
        <v>628</v>
      </c>
      <c r="C78" s="372"/>
      <c r="D78" s="372"/>
      <c r="E78" s="372" t="s">
        <v>1029</v>
      </c>
      <c r="F78" s="372"/>
    </row>
    <row r="79" spans="1:6" x14ac:dyDescent="0.3">
      <c r="A79" s="151" t="s">
        <v>593</v>
      </c>
      <c r="B79" s="208" t="s">
        <v>893</v>
      </c>
      <c r="C79" s="372"/>
      <c r="D79" s="372" t="s">
        <v>1029</v>
      </c>
      <c r="E79" s="372"/>
      <c r="F79" s="372"/>
    </row>
    <row r="80" spans="1:6" x14ac:dyDescent="0.3">
      <c r="A80" s="151" t="s">
        <v>593</v>
      </c>
      <c r="B80" s="208" t="s">
        <v>894</v>
      </c>
      <c r="C80" s="372"/>
      <c r="D80" s="372"/>
      <c r="E80" s="372" t="s">
        <v>1029</v>
      </c>
      <c r="F80" s="372"/>
    </row>
    <row r="81" spans="1:8" x14ac:dyDescent="0.3">
      <c r="A81" s="151" t="s">
        <v>593</v>
      </c>
      <c r="B81" s="208" t="s">
        <v>895</v>
      </c>
      <c r="C81" s="372"/>
      <c r="D81" s="372"/>
      <c r="E81" s="372" t="s">
        <v>1029</v>
      </c>
      <c r="F81" s="372"/>
    </row>
    <row r="82" spans="1:8" x14ac:dyDescent="0.3">
      <c r="A82" s="151" t="s">
        <v>593</v>
      </c>
      <c r="B82" s="210" t="s">
        <v>896</v>
      </c>
      <c r="C82" s="372"/>
      <c r="D82" s="372"/>
      <c r="E82" s="372"/>
      <c r="F82" s="372" t="s">
        <v>1029</v>
      </c>
    </row>
    <row r="83" spans="1:8" x14ac:dyDescent="0.3">
      <c r="A83" s="151" t="s">
        <v>593</v>
      </c>
      <c r="B83" s="209" t="s">
        <v>629</v>
      </c>
      <c r="C83" s="372"/>
      <c r="D83" s="372" t="s">
        <v>1029</v>
      </c>
      <c r="E83" s="372"/>
      <c r="F83" s="372"/>
    </row>
    <row r="84" spans="1:8" x14ac:dyDescent="0.3">
      <c r="A84" s="151" t="s">
        <v>593</v>
      </c>
      <c r="B84" s="208" t="s">
        <v>898</v>
      </c>
      <c r="C84" s="372"/>
      <c r="D84" s="372"/>
      <c r="E84" s="372" t="s">
        <v>1029</v>
      </c>
      <c r="F84" s="372"/>
    </row>
    <row r="85" spans="1:8" x14ac:dyDescent="0.3">
      <c r="A85" s="151" t="s">
        <v>593</v>
      </c>
      <c r="B85" s="208" t="s">
        <v>899</v>
      </c>
      <c r="C85" s="372"/>
      <c r="D85" s="372"/>
      <c r="E85" s="372" t="s">
        <v>1029</v>
      </c>
      <c r="F85" s="372"/>
    </row>
    <row r="86" spans="1:8" x14ac:dyDescent="0.3">
      <c r="A86" s="151" t="s">
        <v>593</v>
      </c>
      <c r="B86" s="209" t="s">
        <v>630</v>
      </c>
      <c r="C86" s="372"/>
      <c r="D86" s="372"/>
      <c r="E86" s="372" t="s">
        <v>1029</v>
      </c>
      <c r="F86" s="372"/>
    </row>
    <row r="87" spans="1:8" x14ac:dyDescent="0.3"/>
    <row r="88" spans="1:8" ht="15.45" x14ac:dyDescent="0.4">
      <c r="B88" s="16" t="s">
        <v>900</v>
      </c>
    </row>
    <row r="89" spans="1:8" x14ac:dyDescent="0.3">
      <c r="A89" s="151" t="s">
        <v>594</v>
      </c>
      <c r="B89" s="24" t="s">
        <v>610</v>
      </c>
      <c r="C89" s="211"/>
      <c r="D89" s="211"/>
      <c r="E89" s="211"/>
      <c r="F89" s="211"/>
      <c r="G89" s="211"/>
      <c r="H89" s="212"/>
    </row>
    <row r="90" spans="1:8" x14ac:dyDescent="0.3">
      <c r="A90" s="151"/>
      <c r="B90" s="464"/>
      <c r="C90" s="465"/>
      <c r="D90" s="465"/>
      <c r="E90" s="196" t="s">
        <v>471</v>
      </c>
      <c r="F90" s="196" t="s">
        <v>472</v>
      </c>
      <c r="G90" s="211"/>
      <c r="H90" s="212"/>
    </row>
    <row r="91" spans="1:8" ht="39.75" customHeight="1" x14ac:dyDescent="0.3">
      <c r="A91" s="151" t="s">
        <v>611</v>
      </c>
      <c r="B91" s="463" t="s">
        <v>387</v>
      </c>
      <c r="C91" s="390"/>
      <c r="D91" s="391"/>
      <c r="E91" s="191"/>
      <c r="F91" s="213" t="s">
        <v>1029</v>
      </c>
      <c r="G91" s="211"/>
      <c r="H91" s="211"/>
    </row>
    <row r="92" spans="1:8" ht="26.25" customHeight="1" x14ac:dyDescent="0.3">
      <c r="A92" s="151" t="s">
        <v>611</v>
      </c>
      <c r="B92" s="468" t="s">
        <v>1068</v>
      </c>
      <c r="C92" s="469"/>
      <c r="D92" s="469"/>
      <c r="E92" s="469"/>
      <c r="F92" s="470"/>
      <c r="G92" s="214"/>
      <c r="H92" s="214"/>
    </row>
    <row r="93" spans="1:8" ht="12.75" customHeight="1" x14ac:dyDescent="0.3">
      <c r="A93" s="151" t="s">
        <v>611</v>
      </c>
      <c r="B93" s="215"/>
      <c r="C93" s="466" t="s">
        <v>846</v>
      </c>
      <c r="D93" s="467"/>
      <c r="E93" s="467"/>
      <c r="F93" s="426"/>
      <c r="G93" s="427"/>
      <c r="H93" s="214"/>
    </row>
    <row r="94" spans="1:8" ht="24" customHeight="1" x14ac:dyDescent="0.3">
      <c r="A94" s="151" t="s">
        <v>611</v>
      </c>
      <c r="B94" s="215"/>
      <c r="C94" s="25" t="s">
        <v>423</v>
      </c>
      <c r="D94" s="25" t="s">
        <v>424</v>
      </c>
      <c r="E94" s="25" t="s">
        <v>862</v>
      </c>
      <c r="F94" s="34" t="s">
        <v>863</v>
      </c>
      <c r="G94" s="80" t="s">
        <v>847</v>
      </c>
      <c r="H94" s="214"/>
    </row>
    <row r="95" spans="1:8" ht="12.75" customHeight="1" x14ac:dyDescent="0.3">
      <c r="A95" s="151" t="s">
        <v>611</v>
      </c>
      <c r="B95" s="108" t="s">
        <v>689</v>
      </c>
      <c r="C95" s="216" t="s">
        <v>1029</v>
      </c>
      <c r="D95" s="216"/>
      <c r="E95" s="216"/>
      <c r="F95" s="216"/>
      <c r="G95" s="217"/>
      <c r="H95" s="214"/>
    </row>
    <row r="96" spans="1:8" ht="12.75" customHeight="1" x14ac:dyDescent="0.3">
      <c r="A96" s="151" t="s">
        <v>611</v>
      </c>
      <c r="B96" s="108" t="s">
        <v>682</v>
      </c>
      <c r="C96" s="216"/>
      <c r="D96" s="216"/>
      <c r="E96" s="216"/>
      <c r="F96" s="216"/>
      <c r="G96" s="217"/>
      <c r="H96" s="214"/>
    </row>
    <row r="97" spans="1:8" ht="12.75" customHeight="1" x14ac:dyDescent="0.3">
      <c r="A97" s="151" t="s">
        <v>611</v>
      </c>
      <c r="B97" s="108" t="s">
        <v>690</v>
      </c>
      <c r="C97" s="216"/>
      <c r="D97" s="216"/>
      <c r="E97" s="216"/>
      <c r="F97" s="216"/>
      <c r="G97" s="217"/>
      <c r="H97" s="214"/>
    </row>
    <row r="98" spans="1:8" ht="24.9" x14ac:dyDescent="0.3">
      <c r="A98" s="151" t="s">
        <v>611</v>
      </c>
      <c r="B98" s="26" t="s">
        <v>691</v>
      </c>
      <c r="C98" s="216"/>
      <c r="D98" s="216"/>
      <c r="E98" s="216"/>
      <c r="F98" s="216"/>
      <c r="G98" s="217"/>
      <c r="H98" s="214"/>
    </row>
    <row r="99" spans="1:8" x14ac:dyDescent="0.3">
      <c r="A99" s="151" t="s">
        <v>611</v>
      </c>
      <c r="B99" s="81" t="s">
        <v>683</v>
      </c>
      <c r="C99" s="216"/>
      <c r="D99" s="216"/>
      <c r="E99" s="216"/>
      <c r="F99" s="216"/>
      <c r="G99" s="217"/>
      <c r="H99" s="214"/>
    </row>
    <row r="100" spans="1:8" ht="12.75" customHeight="1" x14ac:dyDescent="0.3">
      <c r="A100" s="151"/>
      <c r="B100" s="28"/>
      <c r="C100" s="218"/>
      <c r="D100" s="218"/>
      <c r="E100" s="218"/>
      <c r="F100" s="218"/>
      <c r="G100" s="27"/>
      <c r="H100" s="214"/>
    </row>
    <row r="101" spans="1:8" ht="39" customHeight="1" x14ac:dyDescent="0.3">
      <c r="A101" s="161" t="s">
        <v>470</v>
      </c>
      <c r="B101" s="457" t="s">
        <v>1069</v>
      </c>
      <c r="C101" s="457"/>
      <c r="D101" s="457"/>
      <c r="E101" s="457"/>
      <c r="F101" s="457"/>
      <c r="G101" s="457"/>
      <c r="H101" s="214"/>
    </row>
    <row r="102" spans="1:8" s="222" customFormat="1" ht="18.75" customHeight="1" x14ac:dyDescent="0.3">
      <c r="A102" s="161" t="s">
        <v>470</v>
      </c>
      <c r="B102" s="388" t="s">
        <v>935</v>
      </c>
      <c r="C102" s="388"/>
      <c r="D102" s="388"/>
      <c r="E102" s="219"/>
      <c r="F102" s="220"/>
      <c r="G102" s="221"/>
      <c r="H102" s="214"/>
    </row>
    <row r="103" spans="1:8" s="222" customFormat="1" ht="12.75" customHeight="1" x14ac:dyDescent="0.3">
      <c r="A103" s="161" t="s">
        <v>470</v>
      </c>
      <c r="B103" s="388" t="s">
        <v>936</v>
      </c>
      <c r="C103" s="388"/>
      <c r="D103" s="388"/>
      <c r="E103" s="219"/>
      <c r="F103" s="220"/>
      <c r="G103" s="221"/>
      <c r="H103" s="214"/>
    </row>
    <row r="104" spans="1:8" s="222" customFormat="1" ht="12.75" customHeight="1" x14ac:dyDescent="0.3">
      <c r="A104" s="161" t="s">
        <v>470</v>
      </c>
      <c r="B104" s="388" t="s">
        <v>937</v>
      </c>
      <c r="C104" s="388"/>
      <c r="D104" s="388"/>
      <c r="E104" s="219" t="s">
        <v>1029</v>
      </c>
      <c r="F104" s="220"/>
      <c r="G104" s="221"/>
      <c r="H104" s="214"/>
    </row>
    <row r="105" spans="1:8" s="222" customFormat="1" ht="12.75" customHeight="1" x14ac:dyDescent="0.3">
      <c r="A105" s="161"/>
      <c r="B105" s="152"/>
      <c r="C105" s="152"/>
      <c r="D105" s="152"/>
      <c r="E105" s="220"/>
      <c r="F105" s="220"/>
      <c r="G105" s="223"/>
      <c r="H105" s="214"/>
    </row>
    <row r="106" spans="1:8" s="222" customFormat="1" ht="12.75" customHeight="1" x14ac:dyDescent="0.3">
      <c r="A106" s="161"/>
      <c r="B106" s="152"/>
      <c r="C106" s="152"/>
      <c r="D106" s="152"/>
      <c r="E106" s="220"/>
      <c r="F106" s="220"/>
      <c r="G106" s="223"/>
      <c r="H106" s="214"/>
    </row>
    <row r="107" spans="1:8" s="222" customFormat="1" ht="12.75" customHeight="1" x14ac:dyDescent="0.3">
      <c r="A107" s="161"/>
      <c r="B107" s="152"/>
      <c r="C107" s="152"/>
      <c r="D107" s="152"/>
      <c r="E107" s="220"/>
      <c r="F107" s="220"/>
      <c r="G107" s="223"/>
      <c r="H107" s="214"/>
    </row>
    <row r="108" spans="1:8" s="222" customFormat="1" ht="12.75" customHeight="1" x14ac:dyDescent="0.3">
      <c r="A108" s="161"/>
      <c r="B108" s="152"/>
      <c r="C108" s="152"/>
      <c r="D108" s="152"/>
      <c r="E108" s="220"/>
      <c r="F108" s="220"/>
      <c r="G108" s="223"/>
      <c r="H108" s="214"/>
    </row>
    <row r="109" spans="1:8" s="222" customFormat="1" ht="12.75" customHeight="1" x14ac:dyDescent="0.3">
      <c r="A109" s="161" t="s">
        <v>470</v>
      </c>
      <c r="B109" s="462" t="s">
        <v>941</v>
      </c>
      <c r="C109" s="462"/>
      <c r="D109" s="462"/>
      <c r="E109" s="462"/>
      <c r="F109" s="462"/>
      <c r="G109" s="462"/>
      <c r="H109" s="214"/>
    </row>
    <row r="110" spans="1:8" s="222" customFormat="1" ht="12.75" customHeight="1" x14ac:dyDescent="0.3">
      <c r="A110" s="161"/>
      <c r="B110" s="498" t="s">
        <v>1070</v>
      </c>
      <c r="C110" s="499"/>
      <c r="D110" s="499"/>
      <c r="E110" s="499"/>
      <c r="F110" s="499"/>
      <c r="G110" s="499"/>
      <c r="H110" s="214"/>
    </row>
    <row r="111" spans="1:8" s="222" customFormat="1" ht="12.75" customHeight="1" x14ac:dyDescent="0.3">
      <c r="A111" s="161"/>
      <c r="B111" s="499" t="s">
        <v>942</v>
      </c>
      <c r="C111" s="499"/>
      <c r="D111" s="499"/>
      <c r="E111" s="499"/>
      <c r="F111" s="499"/>
      <c r="G111" s="499"/>
      <c r="H111" s="214"/>
    </row>
    <row r="112" spans="1:8" s="222" customFormat="1" ht="12.75" customHeight="1" x14ac:dyDescent="0.3">
      <c r="A112" s="161" t="s">
        <v>470</v>
      </c>
      <c r="B112" s="462" t="s">
        <v>938</v>
      </c>
      <c r="C112" s="462"/>
      <c r="D112" s="462"/>
      <c r="E112" s="219"/>
      <c r="F112" s="220"/>
      <c r="G112" s="223"/>
      <c r="H112" s="214"/>
    </row>
    <row r="113" spans="1:8" s="222" customFormat="1" ht="12.75" customHeight="1" x14ac:dyDescent="0.3">
      <c r="A113" s="161" t="s">
        <v>470</v>
      </c>
      <c r="B113" s="462" t="s">
        <v>939</v>
      </c>
      <c r="C113" s="462"/>
      <c r="D113" s="462"/>
      <c r="E113" s="219"/>
      <c r="F113" s="220"/>
      <c r="G113" s="223"/>
      <c r="H113" s="214"/>
    </row>
    <row r="114" spans="1:8" s="222" customFormat="1" ht="12.75" customHeight="1" x14ac:dyDescent="0.3">
      <c r="A114" s="161" t="s">
        <v>470</v>
      </c>
      <c r="B114" s="462" t="s">
        <v>940</v>
      </c>
      <c r="C114" s="462"/>
      <c r="D114" s="462"/>
      <c r="E114" s="219" t="s">
        <v>1029</v>
      </c>
      <c r="F114" s="220"/>
      <c r="G114" s="223"/>
      <c r="H114" s="214"/>
    </row>
    <row r="115" spans="1:8" s="222" customFormat="1" ht="12.75" customHeight="1" x14ac:dyDescent="0.3">
      <c r="A115" s="161"/>
      <c r="B115" s="152"/>
      <c r="C115" s="152"/>
      <c r="D115" s="152"/>
      <c r="E115" s="220"/>
      <c r="F115" s="224"/>
      <c r="G115" s="27"/>
      <c r="H115" s="214"/>
    </row>
    <row r="116" spans="1:8" s="222" customFormat="1" ht="12.75" customHeight="1" x14ac:dyDescent="0.3">
      <c r="A116" s="161"/>
      <c r="B116" s="152"/>
      <c r="C116" s="152"/>
      <c r="D116" s="152"/>
      <c r="E116" s="220"/>
      <c r="F116" s="224"/>
      <c r="G116" s="27"/>
      <c r="H116" s="214"/>
    </row>
    <row r="117" spans="1:8" s="222" customFormat="1" ht="12.75" customHeight="1" x14ac:dyDescent="0.3">
      <c r="A117" s="154"/>
      <c r="B117" s="97"/>
      <c r="C117" s="224"/>
      <c r="D117" s="224"/>
      <c r="E117" s="224"/>
      <c r="F117" s="224"/>
      <c r="G117" s="27"/>
      <c r="H117" s="214"/>
    </row>
    <row r="118" spans="1:8" s="222" customFormat="1" ht="12.75" customHeight="1" thickBot="1" x14ac:dyDescent="0.35">
      <c r="A118" s="161" t="s">
        <v>438</v>
      </c>
      <c r="B118" s="462" t="s">
        <v>692</v>
      </c>
      <c r="C118" s="462"/>
      <c r="D118" s="462"/>
      <c r="E118" s="462"/>
      <c r="F118" s="462"/>
      <c r="G118" s="462"/>
      <c r="H118" s="214"/>
    </row>
    <row r="119" spans="1:8" s="222" customFormat="1" ht="12.75" customHeight="1" x14ac:dyDescent="0.3">
      <c r="A119" s="161" t="s">
        <v>438</v>
      </c>
      <c r="B119" s="152"/>
      <c r="C119" s="152"/>
      <c r="D119" s="152"/>
      <c r="E119" s="225" t="s">
        <v>93</v>
      </c>
      <c r="F119" s="226" t="s">
        <v>94</v>
      </c>
      <c r="G119" s="152"/>
      <c r="H119" s="214"/>
    </row>
    <row r="120" spans="1:8" s="222" customFormat="1" ht="13.5" customHeight="1" x14ac:dyDescent="0.3">
      <c r="A120" s="161" t="s">
        <v>438</v>
      </c>
      <c r="B120" s="456" t="s">
        <v>693</v>
      </c>
      <c r="C120" s="390"/>
      <c r="D120" s="391"/>
      <c r="E120" s="227"/>
      <c r="F120" s="228"/>
      <c r="G120" s="27"/>
      <c r="H120" s="214"/>
    </row>
    <row r="121" spans="1:8" s="222" customFormat="1" ht="12.75" customHeight="1" x14ac:dyDescent="0.3">
      <c r="A121" s="161" t="s">
        <v>438</v>
      </c>
      <c r="B121" s="456" t="s">
        <v>694</v>
      </c>
      <c r="C121" s="390"/>
      <c r="D121" s="391"/>
      <c r="E121" s="227"/>
      <c r="F121" s="228"/>
      <c r="G121" s="27"/>
      <c r="H121" s="214"/>
    </row>
    <row r="122" spans="1:8" s="222" customFormat="1" ht="15.75" customHeight="1" x14ac:dyDescent="0.3">
      <c r="A122" s="161" t="s">
        <v>438</v>
      </c>
      <c r="B122" s="425" t="s">
        <v>695</v>
      </c>
      <c r="C122" s="471"/>
      <c r="D122" s="472"/>
      <c r="E122" s="227"/>
      <c r="F122" s="228"/>
      <c r="G122" s="27"/>
      <c r="H122" s="214"/>
    </row>
    <row r="123" spans="1:8" s="222" customFormat="1" ht="12.75" customHeight="1" x14ac:dyDescent="0.3">
      <c r="A123" s="161" t="s">
        <v>438</v>
      </c>
      <c r="B123" s="438" t="s">
        <v>696</v>
      </c>
      <c r="C123" s="435"/>
      <c r="D123" s="436"/>
      <c r="E123" s="227"/>
      <c r="F123" s="228"/>
      <c r="G123" s="27"/>
      <c r="H123" s="214"/>
    </row>
    <row r="124" spans="1:8" s="222" customFormat="1" ht="28.5" customHeight="1" x14ac:dyDescent="0.3">
      <c r="A124" s="161" t="s">
        <v>438</v>
      </c>
      <c r="B124" s="437" t="s">
        <v>697</v>
      </c>
      <c r="C124" s="426"/>
      <c r="D124" s="427"/>
      <c r="E124" s="227"/>
      <c r="F124" s="228"/>
      <c r="G124" s="27"/>
      <c r="H124" s="214"/>
    </row>
    <row r="125" spans="1:8" s="222" customFormat="1" ht="15" customHeight="1" x14ac:dyDescent="0.3">
      <c r="A125" s="161" t="s">
        <v>438</v>
      </c>
      <c r="B125" s="438" t="s">
        <v>698</v>
      </c>
      <c r="C125" s="435"/>
      <c r="D125" s="436"/>
      <c r="E125" s="227"/>
      <c r="F125" s="228"/>
      <c r="G125" s="27"/>
      <c r="H125" s="214"/>
    </row>
    <row r="126" spans="1:8" s="222" customFormat="1" ht="12.75" customHeight="1" thickBot="1" x14ac:dyDescent="0.35">
      <c r="A126" s="161" t="s">
        <v>438</v>
      </c>
      <c r="B126" s="438" t="s">
        <v>429</v>
      </c>
      <c r="C126" s="435"/>
      <c r="D126" s="436"/>
      <c r="E126" s="229" t="s">
        <v>1029</v>
      </c>
      <c r="F126" s="230" t="s">
        <v>1029</v>
      </c>
      <c r="G126" s="27"/>
      <c r="H126" s="214"/>
    </row>
    <row r="127" spans="1:8" s="222" customFormat="1" ht="12.75" customHeight="1" x14ac:dyDescent="0.3">
      <c r="A127" s="151"/>
      <c r="B127" s="28"/>
      <c r="C127" s="218"/>
      <c r="D127" s="218"/>
      <c r="E127" s="218"/>
      <c r="F127" s="218"/>
      <c r="G127" s="214"/>
      <c r="H127" s="214"/>
    </row>
    <row r="128" spans="1:8" x14ac:dyDescent="0.3">
      <c r="A128" s="151" t="s">
        <v>439</v>
      </c>
      <c r="B128" s="447" t="s">
        <v>699</v>
      </c>
      <c r="C128" s="448"/>
      <c r="D128" s="448"/>
      <c r="E128" s="448"/>
      <c r="F128" s="448"/>
      <c r="G128" s="214"/>
      <c r="H128" s="214"/>
    </row>
    <row r="129" spans="1:8" x14ac:dyDescent="0.3">
      <c r="A129" s="151" t="s">
        <v>439</v>
      </c>
      <c r="B129" s="153"/>
      <c r="C129" s="196" t="s">
        <v>471</v>
      </c>
      <c r="D129" s="196" t="s">
        <v>472</v>
      </c>
      <c r="E129" s="194"/>
      <c r="F129" s="194"/>
      <c r="G129" s="214"/>
      <c r="H129" s="214"/>
    </row>
    <row r="130" spans="1:8" x14ac:dyDescent="0.3">
      <c r="A130" s="151"/>
      <c r="B130" s="27"/>
      <c r="C130" s="217" t="s">
        <v>1029</v>
      </c>
      <c r="D130" s="217"/>
      <c r="E130" s="214"/>
      <c r="F130" s="214"/>
      <c r="G130" s="214"/>
      <c r="H130" s="214"/>
    </row>
    <row r="131" spans="1:8" x14ac:dyDescent="0.3">
      <c r="C131" s="231"/>
      <c r="D131" s="232"/>
      <c r="E131" s="95"/>
      <c r="F131" s="195"/>
      <c r="H131" s="214"/>
    </row>
    <row r="132" spans="1:8" x14ac:dyDescent="0.3">
      <c r="A132" s="151" t="s">
        <v>684</v>
      </c>
      <c r="B132" s="428" t="s">
        <v>688</v>
      </c>
      <c r="C132" s="399"/>
      <c r="D132" s="399"/>
      <c r="E132" s="233"/>
      <c r="F132" s="195"/>
    </row>
    <row r="133" spans="1:8" ht="27" customHeight="1" x14ac:dyDescent="0.3">
      <c r="A133" s="151" t="s">
        <v>684</v>
      </c>
      <c r="B133" s="399" t="s">
        <v>687</v>
      </c>
      <c r="C133" s="399"/>
      <c r="D133" s="399"/>
      <c r="E133" s="233"/>
      <c r="F133" s="195"/>
    </row>
    <row r="134" spans="1:8" ht="27" customHeight="1" x14ac:dyDescent="0.3">
      <c r="A134" s="151"/>
      <c r="B134" s="96"/>
      <c r="C134" s="96"/>
      <c r="D134" s="96"/>
      <c r="E134" s="234"/>
      <c r="F134" s="195"/>
    </row>
    <row r="135" spans="1:8" ht="13.5" customHeight="1" x14ac:dyDescent="0.3">
      <c r="A135" s="151" t="s">
        <v>686</v>
      </c>
      <c r="B135" s="444" t="s">
        <v>440</v>
      </c>
      <c r="C135" s="445"/>
      <c r="D135" s="445"/>
      <c r="E135" s="445"/>
      <c r="F135" s="446"/>
    </row>
    <row r="136" spans="1:8" ht="27" customHeight="1" x14ac:dyDescent="0.3">
      <c r="A136" s="151" t="s">
        <v>686</v>
      </c>
      <c r="B136" s="441"/>
      <c r="C136" s="442"/>
      <c r="D136" s="442"/>
      <c r="E136" s="442"/>
      <c r="F136" s="443"/>
    </row>
    <row r="137" spans="1:8" x14ac:dyDescent="0.3">
      <c r="A137" s="151"/>
      <c r="B137" s="235"/>
      <c r="C137" s="235"/>
      <c r="D137" s="235"/>
      <c r="E137" s="234"/>
      <c r="F137" s="195"/>
    </row>
    <row r="138" spans="1:8" ht="15.75" customHeight="1" x14ac:dyDescent="0.3">
      <c r="A138" s="99" t="s">
        <v>700</v>
      </c>
      <c r="B138" s="440" t="s">
        <v>6</v>
      </c>
      <c r="C138" s="440"/>
      <c r="D138" s="440"/>
      <c r="E138" s="440"/>
      <c r="F138" s="440"/>
      <c r="G138" s="214"/>
    </row>
    <row r="139" spans="1:8" ht="17.25" customHeight="1" x14ac:dyDescent="0.3">
      <c r="A139" s="99" t="s">
        <v>700</v>
      </c>
      <c r="B139" s="429" t="s">
        <v>7</v>
      </c>
      <c r="C139" s="439"/>
      <c r="D139" s="439"/>
      <c r="E139" s="236"/>
      <c r="F139" s="214"/>
    </row>
    <row r="140" spans="1:8" x14ac:dyDescent="0.3">
      <c r="A140" s="99" t="s">
        <v>700</v>
      </c>
      <c r="B140" s="425" t="s">
        <v>609</v>
      </c>
      <c r="C140" s="426"/>
      <c r="D140" s="427"/>
      <c r="E140" s="196"/>
      <c r="F140" s="214"/>
    </row>
    <row r="141" spans="1:8" x14ac:dyDescent="0.3">
      <c r="A141" s="99" t="s">
        <v>700</v>
      </c>
      <c r="B141" s="425" t="s">
        <v>685</v>
      </c>
      <c r="C141" s="426"/>
      <c r="D141" s="427"/>
      <c r="E141" s="196"/>
    </row>
    <row r="142" spans="1:8" x14ac:dyDescent="0.3">
      <c r="A142" s="99" t="s">
        <v>700</v>
      </c>
      <c r="B142" s="425" t="s">
        <v>8</v>
      </c>
      <c r="C142" s="426"/>
      <c r="D142" s="427"/>
      <c r="E142" s="196" t="s">
        <v>1029</v>
      </c>
    </row>
    <row r="143" spans="1:8" x14ac:dyDescent="0.3">
      <c r="A143" s="99" t="s">
        <v>700</v>
      </c>
      <c r="B143" s="434" t="s">
        <v>9</v>
      </c>
      <c r="C143" s="426"/>
      <c r="D143" s="427"/>
      <c r="E143" s="233"/>
      <c r="F143" s="195"/>
    </row>
    <row r="144" spans="1:8" x14ac:dyDescent="0.3">
      <c r="A144" s="99" t="s">
        <v>700</v>
      </c>
      <c r="B144" s="425" t="s">
        <v>10</v>
      </c>
      <c r="C144" s="435"/>
      <c r="D144" s="436"/>
      <c r="E144" s="196" t="s">
        <v>1029</v>
      </c>
    </row>
    <row r="145" spans="1:11" x14ac:dyDescent="0.3">
      <c r="A145" s="99" t="s">
        <v>700</v>
      </c>
      <c r="B145" s="429" t="s">
        <v>11</v>
      </c>
      <c r="C145" s="430"/>
      <c r="D145" s="430"/>
      <c r="E145" s="201"/>
    </row>
    <row r="146" spans="1:11" x14ac:dyDescent="0.3">
      <c r="A146" s="151"/>
      <c r="B146" s="96"/>
      <c r="C146" s="96"/>
      <c r="D146" s="96"/>
      <c r="E146" s="234"/>
      <c r="F146" s="195"/>
    </row>
    <row r="147" spans="1:11" ht="15.45" x14ac:dyDescent="0.4">
      <c r="B147" s="16" t="s">
        <v>901</v>
      </c>
      <c r="C147" s="231"/>
      <c r="D147" s="237"/>
      <c r="F147" s="195"/>
    </row>
    <row r="148" spans="1:11" ht="39" customHeight="1" x14ac:dyDescent="0.3">
      <c r="B148" s="433" t="s">
        <v>1052</v>
      </c>
      <c r="C148" s="386"/>
      <c r="D148" s="386"/>
      <c r="E148" s="386"/>
      <c r="F148" s="386"/>
    </row>
    <row r="149" spans="1:11" ht="41.25" customHeight="1" x14ac:dyDescent="0.4">
      <c r="B149" s="16"/>
      <c r="C149" s="231"/>
      <c r="D149" s="237"/>
      <c r="F149" s="195"/>
    </row>
    <row r="150" spans="1:11" ht="132.65" customHeight="1" x14ac:dyDescent="0.3">
      <c r="A150" s="151" t="s">
        <v>595</v>
      </c>
      <c r="B150" s="431" t="s">
        <v>1053</v>
      </c>
      <c r="C150" s="431"/>
      <c r="D150" s="431"/>
      <c r="E150" s="431"/>
      <c r="F150" s="431"/>
      <c r="H150" s="238"/>
      <c r="I150" s="198"/>
      <c r="J150" s="198"/>
      <c r="K150" s="198"/>
    </row>
    <row r="151" spans="1:11" ht="13.5" customHeight="1" x14ac:dyDescent="0.3">
      <c r="A151" s="151"/>
      <c r="B151" s="159"/>
      <c r="C151" s="164"/>
      <c r="D151" s="164"/>
      <c r="E151" s="164"/>
      <c r="F151" s="164"/>
      <c r="H151" s="239"/>
    </row>
    <row r="152" spans="1:11" x14ac:dyDescent="0.3">
      <c r="A152" s="151" t="s">
        <v>595</v>
      </c>
      <c r="B152" s="57" t="s">
        <v>902</v>
      </c>
      <c r="C152" s="240">
        <v>0.4</v>
      </c>
      <c r="D152" s="428" t="s">
        <v>903</v>
      </c>
      <c r="E152" s="399"/>
      <c r="F152" s="241">
        <v>177</v>
      </c>
    </row>
    <row r="153" spans="1:11" x14ac:dyDescent="0.3">
      <c r="A153" s="151" t="s">
        <v>595</v>
      </c>
      <c r="B153" s="57" t="s">
        <v>904</v>
      </c>
      <c r="C153" s="240">
        <v>0.73</v>
      </c>
      <c r="D153" s="428" t="s">
        <v>250</v>
      </c>
      <c r="E153" s="399"/>
      <c r="F153" s="241">
        <v>318</v>
      </c>
    </row>
    <row r="154" spans="1:11" x14ac:dyDescent="0.3">
      <c r="A154" s="151"/>
      <c r="B154" s="159"/>
      <c r="C154" s="164"/>
      <c r="D154" s="164"/>
      <c r="E154" s="164"/>
      <c r="F154" s="164"/>
    </row>
    <row r="155" spans="1:11" x14ac:dyDescent="0.3">
      <c r="A155" s="151" t="s">
        <v>595</v>
      </c>
      <c r="B155" s="22"/>
      <c r="C155" s="242" t="s">
        <v>251</v>
      </c>
      <c r="D155" s="242" t="s">
        <v>252</v>
      </c>
    </row>
    <row r="156" spans="1:11" x14ac:dyDescent="0.3">
      <c r="A156" s="151"/>
      <c r="B156" s="170" t="s">
        <v>998</v>
      </c>
      <c r="C156" s="242">
        <v>1250</v>
      </c>
      <c r="D156" s="242">
        <v>1400</v>
      </c>
    </row>
    <row r="157" spans="1:11" ht="24.9" x14ac:dyDescent="0.3">
      <c r="A157" s="151" t="s">
        <v>595</v>
      </c>
      <c r="B157" s="188" t="s">
        <v>960</v>
      </c>
      <c r="C157" s="176">
        <v>620</v>
      </c>
      <c r="D157" s="176">
        <v>720</v>
      </c>
    </row>
    <row r="158" spans="1:11" x14ac:dyDescent="0.3">
      <c r="A158" s="151" t="s">
        <v>595</v>
      </c>
      <c r="B158" s="169" t="s">
        <v>388</v>
      </c>
      <c r="C158" s="176">
        <v>600</v>
      </c>
      <c r="D158" s="176">
        <v>680</v>
      </c>
    </row>
    <row r="159" spans="1:11" x14ac:dyDescent="0.3">
      <c r="A159" s="151" t="s">
        <v>595</v>
      </c>
      <c r="B159" s="169" t="s">
        <v>253</v>
      </c>
      <c r="C159" s="176">
        <v>27</v>
      </c>
      <c r="D159" s="176">
        <v>32</v>
      </c>
    </row>
    <row r="160" spans="1:11" x14ac:dyDescent="0.3">
      <c r="A160" s="151" t="s">
        <v>595</v>
      </c>
      <c r="B160" s="169" t="s">
        <v>255</v>
      </c>
      <c r="C160" s="176">
        <v>26</v>
      </c>
      <c r="D160" s="176">
        <v>31</v>
      </c>
    </row>
    <row r="161" spans="1:6" x14ac:dyDescent="0.3">
      <c r="A161" s="151" t="s">
        <v>595</v>
      </c>
      <c r="B161" s="169" t="s">
        <v>254</v>
      </c>
      <c r="C161" s="176">
        <v>29</v>
      </c>
      <c r="D161" s="176">
        <v>35</v>
      </c>
    </row>
    <row r="162" spans="1:6" x14ac:dyDescent="0.3">
      <c r="A162" s="151" t="s">
        <v>595</v>
      </c>
      <c r="B162" s="170" t="s">
        <v>430</v>
      </c>
      <c r="C162" s="176"/>
      <c r="D162" s="176"/>
    </row>
    <row r="163" spans="1:6" x14ac:dyDescent="0.3">
      <c r="C163" s="243"/>
      <c r="D163" s="243"/>
    </row>
    <row r="164" spans="1:6" x14ac:dyDescent="0.3">
      <c r="A164" s="151" t="s">
        <v>595</v>
      </c>
      <c r="B164" s="432" t="s">
        <v>298</v>
      </c>
      <c r="C164" s="432"/>
      <c r="D164" s="432"/>
      <c r="E164" s="432"/>
      <c r="F164" s="432"/>
    </row>
    <row r="165" spans="1:6" x14ac:dyDescent="0.3">
      <c r="A165" s="151" t="s">
        <v>595</v>
      </c>
      <c r="B165" s="22"/>
      <c r="C165" s="143" t="s">
        <v>998</v>
      </c>
      <c r="D165" s="156"/>
      <c r="E165" s="156"/>
      <c r="F165" s="156"/>
    </row>
    <row r="166" spans="1:6" x14ac:dyDescent="0.3">
      <c r="A166" s="151" t="s">
        <v>595</v>
      </c>
      <c r="B166" s="145" t="s">
        <v>999</v>
      </c>
      <c r="C166" s="600">
        <v>0.27679999999999999</v>
      </c>
      <c r="D166" s="156"/>
      <c r="E166" s="156"/>
      <c r="F166" s="156"/>
    </row>
    <row r="167" spans="1:6" x14ac:dyDescent="0.3">
      <c r="A167" s="151" t="s">
        <v>595</v>
      </c>
      <c r="B167" s="145" t="s">
        <v>1000</v>
      </c>
      <c r="C167" s="600">
        <v>0.55369999999999997</v>
      </c>
      <c r="D167" s="156"/>
      <c r="E167" s="156"/>
      <c r="F167" s="156"/>
    </row>
    <row r="168" spans="1:6" x14ac:dyDescent="0.3">
      <c r="A168" s="151" t="s">
        <v>595</v>
      </c>
      <c r="B168" s="145" t="s">
        <v>1001</v>
      </c>
      <c r="C168" s="600">
        <v>0.16950000000000001</v>
      </c>
      <c r="D168" s="156"/>
      <c r="E168" s="156"/>
      <c r="F168" s="156"/>
    </row>
    <row r="169" spans="1:6" x14ac:dyDescent="0.3">
      <c r="A169" s="151" t="s">
        <v>595</v>
      </c>
      <c r="B169" s="145" t="s">
        <v>1002</v>
      </c>
      <c r="C169" s="600">
        <v>0</v>
      </c>
      <c r="D169" s="156"/>
      <c r="E169" s="156"/>
      <c r="F169" s="156"/>
    </row>
    <row r="170" spans="1:6" x14ac:dyDescent="0.3">
      <c r="A170" s="151" t="s">
        <v>595</v>
      </c>
      <c r="B170" s="145" t="s">
        <v>1003</v>
      </c>
      <c r="C170" s="600">
        <v>0</v>
      </c>
      <c r="D170" s="156"/>
      <c r="E170" s="156"/>
      <c r="F170" s="156"/>
    </row>
    <row r="171" spans="1:6" x14ac:dyDescent="0.3">
      <c r="A171" s="151" t="s">
        <v>595</v>
      </c>
      <c r="B171" s="145" t="s">
        <v>1004</v>
      </c>
      <c r="C171" s="600">
        <v>0</v>
      </c>
      <c r="D171" s="156"/>
      <c r="E171" s="156"/>
      <c r="F171" s="156"/>
    </row>
    <row r="172" spans="1:6" x14ac:dyDescent="0.3">
      <c r="A172" s="151"/>
      <c r="B172" s="170" t="s">
        <v>660</v>
      </c>
      <c r="C172" s="142">
        <f>SUM(C166:C171)</f>
        <v>1</v>
      </c>
      <c r="D172" s="156"/>
      <c r="E172" s="156"/>
      <c r="F172" s="156"/>
    </row>
    <row r="173" spans="1:6" ht="37.299999999999997" x14ac:dyDescent="0.3">
      <c r="A173" s="151" t="s">
        <v>595</v>
      </c>
      <c r="B173" s="144"/>
      <c r="C173" s="244" t="s">
        <v>960</v>
      </c>
      <c r="D173" s="242" t="s">
        <v>388</v>
      </c>
      <c r="E173" s="245"/>
    </row>
    <row r="174" spans="1:6" x14ac:dyDescent="0.3">
      <c r="A174" s="151" t="s">
        <v>595</v>
      </c>
      <c r="B174" s="169" t="s">
        <v>256</v>
      </c>
      <c r="C174" s="602">
        <v>0.26129999999999998</v>
      </c>
      <c r="D174" s="602">
        <v>0.25629999999999997</v>
      </c>
      <c r="E174" s="246"/>
    </row>
    <row r="175" spans="1:6" x14ac:dyDescent="0.3">
      <c r="A175" s="151" t="s">
        <v>595</v>
      </c>
      <c r="B175" s="169" t="s">
        <v>257</v>
      </c>
      <c r="C175" s="602">
        <v>0.6482</v>
      </c>
      <c r="D175" s="602">
        <v>0.54269999999999996</v>
      </c>
      <c r="E175" s="246"/>
    </row>
    <row r="176" spans="1:6" x14ac:dyDescent="0.3">
      <c r="A176" s="151" t="s">
        <v>595</v>
      </c>
      <c r="B176" s="169" t="s">
        <v>391</v>
      </c>
      <c r="C176" s="602">
        <v>9.0499999999999997E-2</v>
      </c>
      <c r="D176" s="602">
        <v>0.19600000000000001</v>
      </c>
      <c r="E176" s="246"/>
    </row>
    <row r="177" spans="1:6" x14ac:dyDescent="0.3">
      <c r="A177" s="151" t="s">
        <v>595</v>
      </c>
      <c r="B177" s="169" t="s">
        <v>392</v>
      </c>
      <c r="C177" s="602">
        <v>0</v>
      </c>
      <c r="D177" s="602">
        <v>5.0000000000000001E-3</v>
      </c>
      <c r="E177" s="246"/>
    </row>
    <row r="178" spans="1:6" x14ac:dyDescent="0.3">
      <c r="A178" s="151" t="s">
        <v>595</v>
      </c>
      <c r="B178" s="169" t="s">
        <v>393</v>
      </c>
      <c r="C178" s="602">
        <v>0</v>
      </c>
      <c r="D178" s="598">
        <v>0</v>
      </c>
      <c r="E178" s="246"/>
    </row>
    <row r="179" spans="1:6" x14ac:dyDescent="0.3">
      <c r="A179" s="151" t="s">
        <v>595</v>
      </c>
      <c r="B179" s="169" t="s">
        <v>394</v>
      </c>
      <c r="C179" s="602">
        <v>0</v>
      </c>
      <c r="D179" s="598">
        <v>0</v>
      </c>
      <c r="E179" s="246"/>
    </row>
    <row r="180" spans="1:6" x14ac:dyDescent="0.3">
      <c r="B180" s="170" t="s">
        <v>660</v>
      </c>
      <c r="C180" s="601">
        <f>SUM(C174:C179)</f>
        <v>1</v>
      </c>
      <c r="D180" s="599">
        <f>SUM(D174:D179)</f>
        <v>0.99999999999999989</v>
      </c>
      <c r="E180" s="246"/>
    </row>
    <row r="181" spans="1:6" x14ac:dyDescent="0.3">
      <c r="A181" s="151" t="s">
        <v>595</v>
      </c>
      <c r="B181" s="22"/>
      <c r="C181" s="242" t="s">
        <v>253</v>
      </c>
      <c r="D181" s="242" t="s">
        <v>254</v>
      </c>
      <c r="E181" s="242" t="s">
        <v>255</v>
      </c>
    </row>
    <row r="182" spans="1:6" x14ac:dyDescent="0.3">
      <c r="A182" s="151" t="s">
        <v>595</v>
      </c>
      <c r="B182" s="169" t="s">
        <v>395</v>
      </c>
      <c r="C182" s="602">
        <v>0.5</v>
      </c>
      <c r="D182" s="602">
        <v>0.70699999999999996</v>
      </c>
      <c r="E182" s="602">
        <v>0.31530000000000002</v>
      </c>
    </row>
    <row r="183" spans="1:6" x14ac:dyDescent="0.3">
      <c r="A183" s="151" t="s">
        <v>595</v>
      </c>
      <c r="B183" s="169" t="s">
        <v>396</v>
      </c>
      <c r="C183" s="602">
        <v>0.44969999999999999</v>
      </c>
      <c r="D183" s="602">
        <v>0.23250000000000001</v>
      </c>
      <c r="E183" s="602">
        <v>0.59240000000000004</v>
      </c>
    </row>
    <row r="184" spans="1:6" x14ac:dyDescent="0.3">
      <c r="A184" s="151" t="s">
        <v>595</v>
      </c>
      <c r="B184" s="169" t="s">
        <v>397</v>
      </c>
      <c r="C184" s="602">
        <v>5.0299999999999997E-2</v>
      </c>
      <c r="D184" s="602">
        <v>6.0499999999999998E-2</v>
      </c>
      <c r="E184" s="602">
        <v>8.5999999999999993E-2</v>
      </c>
    </row>
    <row r="185" spans="1:6" x14ac:dyDescent="0.3">
      <c r="A185" s="151" t="s">
        <v>595</v>
      </c>
      <c r="B185" s="247" t="s">
        <v>398</v>
      </c>
      <c r="C185" s="602">
        <v>0</v>
      </c>
      <c r="D185" s="602">
        <v>0</v>
      </c>
      <c r="E185" s="602">
        <v>6.3E-3</v>
      </c>
    </row>
    <row r="186" spans="1:6" x14ac:dyDescent="0.3">
      <c r="A186" s="151" t="s">
        <v>595</v>
      </c>
      <c r="B186" s="247" t="s">
        <v>399</v>
      </c>
      <c r="C186" s="602">
        <v>0</v>
      </c>
      <c r="D186" s="602">
        <v>0</v>
      </c>
      <c r="E186" s="603">
        <v>0</v>
      </c>
    </row>
    <row r="187" spans="1:6" x14ac:dyDescent="0.3">
      <c r="A187" s="151" t="s">
        <v>595</v>
      </c>
      <c r="B187" s="169" t="s">
        <v>400</v>
      </c>
      <c r="C187" s="602">
        <v>0</v>
      </c>
      <c r="D187" s="602">
        <v>0</v>
      </c>
      <c r="E187" s="603">
        <v>0</v>
      </c>
    </row>
    <row r="188" spans="1:6" x14ac:dyDescent="0.3">
      <c r="B188" s="169" t="s">
        <v>660</v>
      </c>
      <c r="C188" s="599">
        <f>SUM(C182:C187)</f>
        <v>1</v>
      </c>
      <c r="D188" s="599">
        <f>SUM(D182:D187)</f>
        <v>1</v>
      </c>
      <c r="E188" s="599">
        <f>SUM(E182:E187)</f>
        <v>1</v>
      </c>
    </row>
    <row r="189" spans="1:6" ht="46.5" customHeight="1" x14ac:dyDescent="0.3">
      <c r="A189" s="151" t="s">
        <v>596</v>
      </c>
      <c r="B189" s="386" t="s">
        <v>120</v>
      </c>
      <c r="C189" s="386"/>
      <c r="D189" s="386"/>
      <c r="E189" s="386"/>
      <c r="F189" s="386"/>
    </row>
    <row r="190" spans="1:6" x14ac:dyDescent="0.3">
      <c r="A190" s="151" t="s">
        <v>596</v>
      </c>
      <c r="B190" s="451" t="s">
        <v>401</v>
      </c>
      <c r="C190" s="451"/>
      <c r="D190" s="451"/>
      <c r="E190" s="248">
        <v>0.53239999999999998</v>
      </c>
      <c r="F190" s="231"/>
    </row>
    <row r="191" spans="1:6" x14ac:dyDescent="0.3">
      <c r="A191" s="151" t="s">
        <v>596</v>
      </c>
      <c r="B191" s="399" t="s">
        <v>402</v>
      </c>
      <c r="C191" s="399"/>
      <c r="D191" s="399"/>
      <c r="E191" s="248">
        <v>0.86360000000000003</v>
      </c>
      <c r="F191" s="231"/>
    </row>
    <row r="192" spans="1:6" x14ac:dyDescent="0.3">
      <c r="A192" s="151" t="s">
        <v>596</v>
      </c>
      <c r="B192" s="399" t="s">
        <v>403</v>
      </c>
      <c r="C192" s="399"/>
      <c r="D192" s="399"/>
      <c r="E192" s="248">
        <v>0.99</v>
      </c>
      <c r="F192" s="249" t="s">
        <v>473</v>
      </c>
    </row>
    <row r="193" spans="1:6" x14ac:dyDescent="0.3">
      <c r="A193" s="151" t="s">
        <v>596</v>
      </c>
      <c r="B193" s="399" t="s">
        <v>278</v>
      </c>
      <c r="C193" s="399"/>
      <c r="D193" s="399"/>
      <c r="E193" s="248">
        <v>0.01</v>
      </c>
      <c r="F193" s="249" t="s">
        <v>474</v>
      </c>
    </row>
    <row r="194" spans="1:6" x14ac:dyDescent="0.3">
      <c r="A194" s="151" t="s">
        <v>596</v>
      </c>
      <c r="B194" s="399" t="s">
        <v>279</v>
      </c>
      <c r="C194" s="399"/>
      <c r="D194" s="399"/>
      <c r="E194" s="248">
        <v>0</v>
      </c>
      <c r="F194" s="231"/>
    </row>
    <row r="195" spans="1:6" ht="26.25" customHeight="1" x14ac:dyDescent="0.3">
      <c r="A195" s="151" t="s">
        <v>596</v>
      </c>
      <c r="B195" s="389" t="s">
        <v>669</v>
      </c>
      <c r="C195" s="390"/>
      <c r="D195" s="390"/>
      <c r="E195" s="391"/>
      <c r="F195" s="250">
        <v>0.34799999999999998</v>
      </c>
    </row>
    <row r="196" spans="1:6" ht="25.5" customHeight="1" x14ac:dyDescent="0.3">
      <c r="F196" s="195"/>
    </row>
    <row r="197" spans="1:6" ht="38.25" customHeight="1" x14ac:dyDescent="0.3">
      <c r="A197" s="151" t="s">
        <v>597</v>
      </c>
      <c r="B197" s="433" t="s">
        <v>715</v>
      </c>
      <c r="C197" s="433"/>
      <c r="D197" s="433"/>
      <c r="E197" s="433"/>
      <c r="F197" s="433"/>
    </row>
    <row r="198" spans="1:6" ht="38.25" customHeight="1" x14ac:dyDescent="0.3">
      <c r="A198" s="151"/>
      <c r="B198" s="155"/>
      <c r="C198" s="155"/>
      <c r="D198" s="155"/>
      <c r="E198" s="155"/>
      <c r="F198" s="155"/>
    </row>
    <row r="199" spans="1:6" x14ac:dyDescent="0.3">
      <c r="A199" s="151" t="s">
        <v>597</v>
      </c>
      <c r="B199" s="430" t="s">
        <v>1006</v>
      </c>
      <c r="C199" s="430"/>
      <c r="D199" s="251">
        <v>0.61450000000000005</v>
      </c>
      <c r="F199" s="231"/>
    </row>
    <row r="200" spans="1:6" x14ac:dyDescent="0.3">
      <c r="A200" s="151" t="s">
        <v>597</v>
      </c>
      <c r="B200" s="455" t="s">
        <v>1005</v>
      </c>
      <c r="C200" s="455"/>
      <c r="D200" s="251">
        <v>0.1706</v>
      </c>
      <c r="F200" s="231"/>
    </row>
    <row r="201" spans="1:6" x14ac:dyDescent="0.3">
      <c r="A201" s="151" t="s">
        <v>597</v>
      </c>
      <c r="B201" s="455" t="s">
        <v>12</v>
      </c>
      <c r="C201" s="455"/>
      <c r="D201" s="251">
        <v>0.1145</v>
      </c>
      <c r="F201" s="231"/>
    </row>
    <row r="202" spans="1:6" x14ac:dyDescent="0.3">
      <c r="A202" s="151" t="s">
        <v>597</v>
      </c>
      <c r="B202" s="455" t="s">
        <v>13</v>
      </c>
      <c r="C202" s="455"/>
      <c r="D202" s="251">
        <v>6.54E-2</v>
      </c>
      <c r="F202" s="231"/>
    </row>
    <row r="203" spans="1:6" x14ac:dyDescent="0.3">
      <c r="A203" s="151" t="s">
        <v>597</v>
      </c>
      <c r="B203" s="455" t="s">
        <v>14</v>
      </c>
      <c r="C203" s="455"/>
      <c r="D203" s="251">
        <v>1.6400000000000001E-2</v>
      </c>
      <c r="F203" s="231"/>
    </row>
    <row r="204" spans="1:6" x14ac:dyDescent="0.3">
      <c r="A204" s="151" t="s">
        <v>597</v>
      </c>
      <c r="B204" s="455" t="s">
        <v>15</v>
      </c>
      <c r="C204" s="455"/>
      <c r="D204" s="251">
        <v>1.8599999999999998E-2</v>
      </c>
      <c r="F204" s="231"/>
    </row>
    <row r="205" spans="1:6" x14ac:dyDescent="0.3">
      <c r="A205" s="151" t="s">
        <v>597</v>
      </c>
      <c r="B205" s="455" t="s">
        <v>16</v>
      </c>
      <c r="C205" s="455"/>
      <c r="D205" s="251">
        <v>0</v>
      </c>
      <c r="F205" s="231"/>
    </row>
    <row r="206" spans="1:6" x14ac:dyDescent="0.3">
      <c r="A206" s="151" t="s">
        <v>597</v>
      </c>
      <c r="B206" s="399" t="s">
        <v>280</v>
      </c>
      <c r="C206" s="399"/>
      <c r="D206" s="251">
        <v>0</v>
      </c>
      <c r="F206" s="231"/>
    </row>
    <row r="207" spans="1:6" x14ac:dyDescent="0.3">
      <c r="A207" s="151" t="s">
        <v>597</v>
      </c>
      <c r="B207" s="399" t="s">
        <v>281</v>
      </c>
      <c r="C207" s="399"/>
      <c r="D207" s="251">
        <v>0</v>
      </c>
      <c r="F207" s="231"/>
    </row>
    <row r="208" spans="1:6" x14ac:dyDescent="0.3">
      <c r="B208" s="486" t="s">
        <v>660</v>
      </c>
      <c r="C208" s="487"/>
      <c r="D208" s="252">
        <f>SUM(D199:D207)</f>
        <v>1</v>
      </c>
      <c r="F208" s="95"/>
    </row>
    <row r="209" spans="1:8" s="95" customFormat="1" x14ac:dyDescent="0.3">
      <c r="A209" s="235"/>
      <c r="B209" s="253"/>
      <c r="C209" s="253"/>
      <c r="D209" s="253"/>
      <c r="E209" s="197"/>
    </row>
    <row r="210" spans="1:8" s="95" customFormat="1" ht="31.5" customHeight="1" x14ac:dyDescent="0.3">
      <c r="A210" s="151" t="s">
        <v>598</v>
      </c>
      <c r="B210" s="488" t="s">
        <v>716</v>
      </c>
      <c r="C210" s="488"/>
      <c r="D210" s="488"/>
      <c r="E210" s="254">
        <v>3.99</v>
      </c>
      <c r="F210" s="255"/>
    </row>
    <row r="211" spans="1:8" s="95" customFormat="1" ht="27" customHeight="1" x14ac:dyDescent="0.3">
      <c r="A211" s="151" t="s">
        <v>598</v>
      </c>
      <c r="B211" s="428" t="s">
        <v>762</v>
      </c>
      <c r="C211" s="399"/>
      <c r="D211" s="399"/>
      <c r="E211" s="251">
        <v>0.96830000000000005</v>
      </c>
      <c r="F211" s="231"/>
    </row>
    <row r="212" spans="1:8" ht="24.75" customHeight="1" x14ac:dyDescent="0.3">
      <c r="F212" s="95"/>
    </row>
    <row r="213" spans="1:8" ht="15.45" x14ac:dyDescent="0.4">
      <c r="B213" s="16" t="s">
        <v>282</v>
      </c>
      <c r="F213" s="95"/>
    </row>
    <row r="214" spans="1:8" x14ac:dyDescent="0.3">
      <c r="A214" s="151" t="s">
        <v>599</v>
      </c>
      <c r="B214" s="3" t="s">
        <v>283</v>
      </c>
      <c r="F214" s="95"/>
    </row>
    <row r="215" spans="1:8" x14ac:dyDescent="0.3">
      <c r="A215" s="151" t="s">
        <v>599</v>
      </c>
      <c r="B215" s="153"/>
      <c r="C215" s="196" t="s">
        <v>471</v>
      </c>
      <c r="D215" s="196" t="s">
        <v>472</v>
      </c>
      <c r="E215" s="194"/>
      <c r="F215" s="194"/>
      <c r="G215" s="214"/>
    </row>
    <row r="216" spans="1:8" ht="24.9" x14ac:dyDescent="0.3">
      <c r="A216" s="151" t="s">
        <v>599</v>
      </c>
      <c r="B216" s="256" t="s">
        <v>284</v>
      </c>
      <c r="C216" s="196"/>
      <c r="D216" s="196" t="s">
        <v>1029</v>
      </c>
      <c r="F216" s="195"/>
      <c r="H216" s="214"/>
    </row>
    <row r="217" spans="1:8" x14ac:dyDescent="0.3">
      <c r="A217" s="151" t="s">
        <v>599</v>
      </c>
      <c r="B217" s="169" t="s">
        <v>285</v>
      </c>
      <c r="C217" s="257"/>
      <c r="D217" s="169"/>
      <c r="F217" s="258"/>
    </row>
    <row r="218" spans="1:8" x14ac:dyDescent="0.3">
      <c r="A218" s="151" t="s">
        <v>599</v>
      </c>
      <c r="B218" s="153"/>
      <c r="C218" s="196" t="s">
        <v>471</v>
      </c>
      <c r="D218" s="196" t="s">
        <v>472</v>
      </c>
      <c r="E218" s="194"/>
      <c r="F218" s="194"/>
      <c r="G218" s="214"/>
    </row>
    <row r="219" spans="1:8" ht="24.9" x14ac:dyDescent="0.3">
      <c r="A219" s="151" t="s">
        <v>599</v>
      </c>
      <c r="B219" s="256" t="s">
        <v>286</v>
      </c>
      <c r="C219" s="196"/>
      <c r="D219" s="196"/>
      <c r="F219" s="195"/>
      <c r="H219" s="214"/>
    </row>
    <row r="220" spans="1:8" x14ac:dyDescent="0.3">
      <c r="A220" s="151"/>
      <c r="B220" s="96"/>
      <c r="C220" s="259"/>
      <c r="D220" s="259"/>
      <c r="F220" s="195"/>
    </row>
    <row r="221" spans="1:8" x14ac:dyDescent="0.3">
      <c r="A221" s="151" t="s">
        <v>599</v>
      </c>
      <c r="B221" s="388" t="s">
        <v>17</v>
      </c>
      <c r="C221" s="449"/>
      <c r="D221" s="449"/>
      <c r="F221" s="195"/>
    </row>
    <row r="222" spans="1:8" ht="27" customHeight="1" x14ac:dyDescent="0.3">
      <c r="A222" s="151" t="s">
        <v>599</v>
      </c>
      <c r="B222" s="147" t="s">
        <v>18</v>
      </c>
      <c r="C222" s="260"/>
      <c r="D222" s="259"/>
      <c r="F222" s="195"/>
    </row>
    <row r="223" spans="1:8" x14ac:dyDescent="0.3">
      <c r="A223" s="151" t="s">
        <v>599</v>
      </c>
      <c r="B223" s="147" t="s">
        <v>19</v>
      </c>
      <c r="C223" s="260"/>
      <c r="D223" s="259"/>
      <c r="F223" s="195"/>
    </row>
    <row r="224" spans="1:8" x14ac:dyDescent="0.3">
      <c r="A224" s="151" t="s">
        <v>599</v>
      </c>
      <c r="B224" s="147" t="s">
        <v>20</v>
      </c>
      <c r="C224" s="260"/>
      <c r="D224" s="259"/>
      <c r="F224" s="195"/>
    </row>
    <row r="225" spans="1:8" x14ac:dyDescent="0.3">
      <c r="B225" s="96"/>
      <c r="C225" s="259"/>
      <c r="D225" s="259"/>
      <c r="F225" s="195"/>
    </row>
    <row r="226" spans="1:8" x14ac:dyDescent="0.3">
      <c r="A226" s="151" t="s">
        <v>599</v>
      </c>
      <c r="B226" s="153"/>
      <c r="C226" s="196" t="s">
        <v>471</v>
      </c>
      <c r="D226" s="196" t="s">
        <v>472</v>
      </c>
      <c r="F226" s="195"/>
    </row>
    <row r="227" spans="1:8" ht="37.299999999999997" x14ac:dyDescent="0.3">
      <c r="A227" s="151" t="s">
        <v>599</v>
      </c>
      <c r="B227" s="147" t="s">
        <v>21</v>
      </c>
      <c r="C227" s="196"/>
      <c r="D227" s="196"/>
      <c r="F227" s="195"/>
    </row>
    <row r="228" spans="1:8" x14ac:dyDescent="0.3">
      <c r="F228" s="95"/>
    </row>
    <row r="229" spans="1:8" x14ac:dyDescent="0.3">
      <c r="A229" s="151" t="s">
        <v>600</v>
      </c>
      <c r="B229" s="3" t="s">
        <v>287</v>
      </c>
      <c r="F229" s="95"/>
    </row>
    <row r="230" spans="1:8" x14ac:dyDescent="0.3">
      <c r="A230" s="151" t="s">
        <v>600</v>
      </c>
      <c r="B230" s="153"/>
      <c r="C230" s="196" t="s">
        <v>471</v>
      </c>
      <c r="D230" s="196" t="s">
        <v>472</v>
      </c>
      <c r="E230" s="194"/>
      <c r="F230" s="194"/>
      <c r="G230" s="214"/>
    </row>
    <row r="231" spans="1:8" ht="24.9" x14ac:dyDescent="0.3">
      <c r="A231" s="151" t="s">
        <v>600</v>
      </c>
      <c r="B231" s="256" t="s">
        <v>288</v>
      </c>
      <c r="C231" s="169" t="s">
        <v>1029</v>
      </c>
      <c r="D231" s="169"/>
      <c r="F231" s="195"/>
      <c r="H231" s="214"/>
    </row>
    <row r="232" spans="1:8" x14ac:dyDescent="0.3">
      <c r="A232" s="151" t="s">
        <v>600</v>
      </c>
      <c r="B232" s="32" t="s">
        <v>763</v>
      </c>
      <c r="C232" s="261"/>
      <c r="F232" s="95"/>
    </row>
    <row r="233" spans="1:8" x14ac:dyDescent="0.3">
      <c r="A233" s="151" t="s">
        <v>600</v>
      </c>
      <c r="B233" s="32" t="s">
        <v>764</v>
      </c>
      <c r="C233" s="261"/>
      <c r="F233" s="95"/>
    </row>
    <row r="234" spans="1:8" x14ac:dyDescent="0.3">
      <c r="B234" s="262"/>
      <c r="F234" s="95"/>
    </row>
    <row r="235" spans="1:8" x14ac:dyDescent="0.3">
      <c r="A235" s="151" t="s">
        <v>601</v>
      </c>
      <c r="B235" s="450"/>
      <c r="C235" s="435"/>
      <c r="D235" s="436"/>
      <c r="E235" s="196" t="s">
        <v>471</v>
      </c>
      <c r="F235" s="196" t="s">
        <v>472</v>
      </c>
      <c r="G235" s="214"/>
    </row>
    <row r="236" spans="1:8" x14ac:dyDescent="0.3">
      <c r="A236" s="151" t="s">
        <v>601</v>
      </c>
      <c r="B236" s="489" t="s">
        <v>22</v>
      </c>
      <c r="C236" s="490"/>
      <c r="D236" s="491"/>
      <c r="E236" s="196" t="s">
        <v>1029</v>
      </c>
      <c r="F236" s="196"/>
      <c r="H236" s="214"/>
    </row>
    <row r="237" spans="1:8" ht="28.5" customHeight="1" x14ac:dyDescent="0.3">
      <c r="F237" s="95"/>
    </row>
    <row r="238" spans="1:8" ht="12.9" x14ac:dyDescent="0.35">
      <c r="A238" s="151" t="s">
        <v>602</v>
      </c>
      <c r="B238" s="24" t="s">
        <v>765</v>
      </c>
      <c r="F238" s="95"/>
    </row>
    <row r="239" spans="1:8" ht="24.9" x14ac:dyDescent="0.3">
      <c r="A239" s="151" t="s">
        <v>602</v>
      </c>
      <c r="B239" s="256" t="s">
        <v>766</v>
      </c>
      <c r="C239" s="169"/>
      <c r="D239" s="173"/>
      <c r="E239" s="95"/>
      <c r="F239" s="95"/>
    </row>
    <row r="240" spans="1:8" x14ac:dyDescent="0.3">
      <c r="A240" s="151" t="s">
        <v>602</v>
      </c>
      <c r="B240" s="32" t="s">
        <v>767</v>
      </c>
      <c r="C240" s="263">
        <v>43922</v>
      </c>
      <c r="D240" s="173"/>
      <c r="E240" s="95"/>
      <c r="F240" s="95"/>
    </row>
    <row r="241" spans="1:6" x14ac:dyDescent="0.3">
      <c r="A241" s="151" t="s">
        <v>602</v>
      </c>
      <c r="B241" s="33" t="s">
        <v>768</v>
      </c>
      <c r="C241" s="264"/>
      <c r="D241" s="173"/>
      <c r="E241" s="95"/>
      <c r="F241" s="95"/>
    </row>
    <row r="242" spans="1:6" x14ac:dyDescent="0.3">
      <c r="A242" s="151"/>
      <c r="B242" s="185"/>
      <c r="C242" s="265"/>
      <c r="D242" s="173"/>
      <c r="E242" s="95"/>
      <c r="F242" s="95"/>
    </row>
    <row r="243" spans="1:6" x14ac:dyDescent="0.3">
      <c r="B243" s="95"/>
      <c r="C243" s="95"/>
      <c r="D243" s="95"/>
      <c r="E243" s="95"/>
      <c r="F243" s="95"/>
    </row>
    <row r="244" spans="1:6" ht="12.9" x14ac:dyDescent="0.35">
      <c r="A244" s="151" t="s">
        <v>603</v>
      </c>
      <c r="B244" s="3" t="s">
        <v>670</v>
      </c>
      <c r="F244" s="95"/>
    </row>
    <row r="245" spans="1:6" x14ac:dyDescent="0.3">
      <c r="A245" s="151" t="s">
        <v>603</v>
      </c>
      <c r="B245" s="146" t="s">
        <v>336</v>
      </c>
      <c r="C245" s="261">
        <v>43952</v>
      </c>
      <c r="F245" s="95"/>
    </row>
    <row r="246" spans="1:6" x14ac:dyDescent="0.3">
      <c r="A246" s="151" t="s">
        <v>603</v>
      </c>
      <c r="B246" s="146" t="s">
        <v>337</v>
      </c>
      <c r="C246" s="181"/>
      <c r="F246" s="95"/>
    </row>
    <row r="247" spans="1:6" ht="37.299999999999997" x14ac:dyDescent="0.3">
      <c r="A247" s="151" t="s">
        <v>603</v>
      </c>
      <c r="B247" s="146" t="s">
        <v>338</v>
      </c>
      <c r="C247" s="266"/>
      <c r="F247" s="95"/>
    </row>
    <row r="248" spans="1:6" x14ac:dyDescent="0.3">
      <c r="A248" s="151" t="s">
        <v>603</v>
      </c>
      <c r="B248" s="33" t="s">
        <v>768</v>
      </c>
      <c r="C248" s="264"/>
      <c r="F248" s="95"/>
    </row>
    <row r="249" spans="1:6" x14ac:dyDescent="0.3">
      <c r="A249" s="151"/>
      <c r="B249" s="100"/>
      <c r="C249" s="267"/>
      <c r="F249" s="95"/>
    </row>
    <row r="250" spans="1:6" x14ac:dyDescent="0.3">
      <c r="A250" s="151" t="s">
        <v>603</v>
      </c>
      <c r="B250" s="493" t="s">
        <v>434</v>
      </c>
      <c r="C250" s="494"/>
      <c r="D250" s="261">
        <v>43952</v>
      </c>
      <c r="F250" s="95"/>
    </row>
    <row r="251" spans="1:6" x14ac:dyDescent="0.3">
      <c r="A251" s="151" t="s">
        <v>603</v>
      </c>
      <c r="B251" s="493" t="s">
        <v>23</v>
      </c>
      <c r="C251" s="494"/>
      <c r="D251" s="268"/>
      <c r="F251" s="95"/>
    </row>
    <row r="252" spans="1:6" x14ac:dyDescent="0.3">
      <c r="A252" s="151" t="s">
        <v>603</v>
      </c>
      <c r="B252" s="493" t="s">
        <v>24</v>
      </c>
      <c r="C252" s="494"/>
      <c r="F252" s="95"/>
    </row>
    <row r="253" spans="1:6" x14ac:dyDescent="0.3">
      <c r="A253" s="151" t="s">
        <v>603</v>
      </c>
      <c r="B253" s="109" t="s">
        <v>25</v>
      </c>
      <c r="C253" s="269"/>
      <c r="F253" s="95"/>
    </row>
    <row r="254" spans="1:6" x14ac:dyDescent="0.3">
      <c r="A254" s="151" t="s">
        <v>603</v>
      </c>
      <c r="B254" s="109" t="s">
        <v>26</v>
      </c>
      <c r="C254" s="269"/>
      <c r="F254" s="95"/>
    </row>
    <row r="255" spans="1:6" x14ac:dyDescent="0.3">
      <c r="A255" s="151" t="s">
        <v>603</v>
      </c>
      <c r="B255" s="270" t="s">
        <v>27</v>
      </c>
      <c r="C255" s="269"/>
      <c r="D255" s="95"/>
      <c r="E255" s="95"/>
      <c r="F255" s="95"/>
    </row>
    <row r="256" spans="1:6" x14ac:dyDescent="0.3">
      <c r="F256" s="95"/>
    </row>
    <row r="257" spans="1:6" x14ac:dyDescent="0.3">
      <c r="A257" s="151" t="s">
        <v>604</v>
      </c>
      <c r="B257" s="3" t="s">
        <v>289</v>
      </c>
      <c r="F257" s="95"/>
    </row>
    <row r="258" spans="1:6" x14ac:dyDescent="0.3">
      <c r="A258" s="151" t="s">
        <v>604</v>
      </c>
      <c r="B258" s="450"/>
      <c r="C258" s="435"/>
      <c r="D258" s="436"/>
      <c r="E258" s="196" t="s">
        <v>471</v>
      </c>
      <c r="F258" s="196" t="s">
        <v>472</v>
      </c>
    </row>
    <row r="259" spans="1:6" ht="29.25" customHeight="1" x14ac:dyDescent="0.3">
      <c r="A259" s="151" t="s">
        <v>604</v>
      </c>
      <c r="B259" s="389" t="s">
        <v>290</v>
      </c>
      <c r="C259" s="390"/>
      <c r="D259" s="391"/>
      <c r="E259" s="196" t="s">
        <v>1029</v>
      </c>
      <c r="F259" s="196"/>
    </row>
    <row r="260" spans="1:6" x14ac:dyDescent="0.3">
      <c r="A260" s="151" t="s">
        <v>604</v>
      </c>
      <c r="B260" s="451" t="s">
        <v>291</v>
      </c>
      <c r="C260" s="451"/>
      <c r="D260" s="271"/>
      <c r="F260" s="195"/>
    </row>
    <row r="261" spans="1:6" x14ac:dyDescent="0.3">
      <c r="F261" s="95"/>
    </row>
    <row r="262" spans="1:6" x14ac:dyDescent="0.3">
      <c r="A262" s="151" t="s">
        <v>605</v>
      </c>
      <c r="B262" s="3" t="s">
        <v>292</v>
      </c>
      <c r="F262" s="95"/>
    </row>
    <row r="263" spans="1:6" x14ac:dyDescent="0.3">
      <c r="A263" s="151" t="s">
        <v>605</v>
      </c>
      <c r="B263" s="450"/>
      <c r="C263" s="435"/>
      <c r="D263" s="436"/>
      <c r="E263" s="196" t="s">
        <v>471</v>
      </c>
      <c r="F263" s="196" t="s">
        <v>472</v>
      </c>
    </row>
    <row r="264" spans="1:6" ht="45.75" customHeight="1" x14ac:dyDescent="0.3">
      <c r="A264" s="151" t="s">
        <v>605</v>
      </c>
      <c r="B264" s="389" t="s">
        <v>806</v>
      </c>
      <c r="C264" s="390"/>
      <c r="D264" s="391"/>
      <c r="E264" s="196" t="s">
        <v>1029</v>
      </c>
      <c r="F264" s="196"/>
    </row>
    <row r="265" spans="1:6" ht="40.5" customHeight="1" x14ac:dyDescent="0.3">
      <c r="F265" s="95"/>
    </row>
    <row r="266" spans="1:6" x14ac:dyDescent="0.3">
      <c r="A266" s="151" t="s">
        <v>606</v>
      </c>
      <c r="B266" s="112" t="s">
        <v>671</v>
      </c>
      <c r="C266" s="492" t="s">
        <v>431</v>
      </c>
      <c r="D266" s="448"/>
      <c r="E266" s="166" t="s">
        <v>572</v>
      </c>
      <c r="F266" s="95"/>
    </row>
    <row r="267" spans="1:6" x14ac:dyDescent="0.3">
      <c r="F267" s="95"/>
    </row>
    <row r="268" spans="1:6" ht="15.45" x14ac:dyDescent="0.4">
      <c r="B268" s="16" t="s">
        <v>293</v>
      </c>
      <c r="F268" s="95"/>
    </row>
    <row r="269" spans="1:6" x14ac:dyDescent="0.3">
      <c r="A269" s="151" t="s">
        <v>607</v>
      </c>
      <c r="B269" s="3" t="s">
        <v>475</v>
      </c>
      <c r="F269" s="95"/>
    </row>
    <row r="270" spans="1:6" x14ac:dyDescent="0.3">
      <c r="A270" s="151" t="s">
        <v>607</v>
      </c>
      <c r="B270" s="450"/>
      <c r="C270" s="435"/>
      <c r="D270" s="436"/>
      <c r="E270" s="196" t="s">
        <v>471</v>
      </c>
      <c r="F270" s="196" t="s">
        <v>472</v>
      </c>
    </row>
    <row r="271" spans="1:6" ht="65.25" customHeight="1" x14ac:dyDescent="0.3">
      <c r="A271" s="151" t="s">
        <v>607</v>
      </c>
      <c r="B271" s="389" t="s">
        <v>476</v>
      </c>
      <c r="C271" s="390"/>
      <c r="D271" s="391"/>
      <c r="E271" s="196" t="s">
        <v>1029</v>
      </c>
      <c r="F271" s="196"/>
    </row>
    <row r="272" spans="1:6" x14ac:dyDescent="0.3">
      <c r="A272" s="151" t="s">
        <v>607</v>
      </c>
      <c r="B272" s="445" t="s">
        <v>477</v>
      </c>
      <c r="C272" s="445"/>
      <c r="D272" s="445"/>
      <c r="E272" s="259"/>
      <c r="F272" s="259"/>
    </row>
    <row r="273" spans="1:6" x14ac:dyDescent="0.3">
      <c r="A273" s="151" t="s">
        <v>607</v>
      </c>
      <c r="B273" s="399" t="s">
        <v>478</v>
      </c>
      <c r="C273" s="399"/>
      <c r="D273" s="399"/>
      <c r="E273" s="373">
        <v>43040</v>
      </c>
      <c r="F273" s="259"/>
    </row>
    <row r="274" spans="1:6" x14ac:dyDescent="0.3">
      <c r="A274" s="151" t="s">
        <v>607</v>
      </c>
      <c r="B274" s="399" t="s">
        <v>479</v>
      </c>
      <c r="C274" s="399"/>
      <c r="D274" s="399"/>
      <c r="E274" s="373">
        <v>43070</v>
      </c>
      <c r="F274" s="259"/>
    </row>
    <row r="275" spans="1:6" x14ac:dyDescent="0.3">
      <c r="A275" s="151" t="s">
        <v>607</v>
      </c>
      <c r="B275" s="399" t="s">
        <v>480</v>
      </c>
      <c r="C275" s="399"/>
      <c r="D275" s="399"/>
      <c r="E275" s="373">
        <v>43480</v>
      </c>
      <c r="F275" s="259"/>
    </row>
    <row r="276" spans="1:6" x14ac:dyDescent="0.3">
      <c r="A276" s="151" t="s">
        <v>607</v>
      </c>
      <c r="B276" s="399" t="s">
        <v>481</v>
      </c>
      <c r="C276" s="399"/>
      <c r="D276" s="399"/>
      <c r="E276" s="373">
        <v>42767</v>
      </c>
      <c r="F276" s="259"/>
    </row>
    <row r="277" spans="1:6" x14ac:dyDescent="0.3">
      <c r="A277" s="151"/>
      <c r="B277" s="85"/>
      <c r="C277" s="85"/>
      <c r="D277" s="85"/>
      <c r="E277" s="272"/>
      <c r="F277" s="259"/>
    </row>
    <row r="278" spans="1:6" x14ac:dyDescent="0.3">
      <c r="A278" s="151" t="s">
        <v>607</v>
      </c>
      <c r="B278" s="476" t="s">
        <v>1054</v>
      </c>
      <c r="C278" s="476"/>
      <c r="D278" s="476"/>
      <c r="E278" s="259"/>
      <c r="F278" s="259"/>
    </row>
    <row r="279" spans="1:6" x14ac:dyDescent="0.3">
      <c r="A279" s="151" t="s">
        <v>607</v>
      </c>
      <c r="B279" s="488" t="s">
        <v>482</v>
      </c>
      <c r="C279" s="488"/>
      <c r="D279" s="488"/>
      <c r="E279" s="273">
        <v>228</v>
      </c>
      <c r="F279" s="259"/>
    </row>
    <row r="280" spans="1:6" x14ac:dyDescent="0.3">
      <c r="A280" s="151" t="s">
        <v>607</v>
      </c>
      <c r="B280" s="452" t="s">
        <v>483</v>
      </c>
      <c r="C280" s="452"/>
      <c r="D280" s="452"/>
      <c r="E280" s="274">
        <v>148</v>
      </c>
      <c r="F280" s="259"/>
    </row>
    <row r="281" spans="1:6" ht="12.75" customHeight="1" x14ac:dyDescent="0.3">
      <c r="A281" s="151" t="s">
        <v>607</v>
      </c>
      <c r="B281" s="444" t="s">
        <v>484</v>
      </c>
      <c r="C281" s="445"/>
      <c r="D281" s="445"/>
      <c r="E281" s="445"/>
      <c r="F281" s="453"/>
    </row>
    <row r="282" spans="1:6" x14ac:dyDescent="0.3">
      <c r="A282" s="151"/>
      <c r="B282" s="441"/>
      <c r="C282" s="387"/>
      <c r="D282" s="387"/>
      <c r="E282" s="387"/>
      <c r="F282" s="454"/>
    </row>
    <row r="283" spans="1:6" x14ac:dyDescent="0.3">
      <c r="F283" s="95"/>
    </row>
    <row r="284" spans="1:6" x14ac:dyDescent="0.3">
      <c r="A284" s="151" t="s">
        <v>608</v>
      </c>
      <c r="B284" s="3" t="s">
        <v>294</v>
      </c>
      <c r="F284" s="95"/>
    </row>
    <row r="285" spans="1:6" x14ac:dyDescent="0.3">
      <c r="A285" s="151" t="s">
        <v>608</v>
      </c>
      <c r="B285" s="450"/>
      <c r="C285" s="435"/>
      <c r="D285" s="436"/>
      <c r="E285" s="196" t="s">
        <v>471</v>
      </c>
      <c r="F285" s="196" t="s">
        <v>472</v>
      </c>
    </row>
    <row r="286" spans="1:6" ht="63" customHeight="1" x14ac:dyDescent="0.3">
      <c r="A286" s="151" t="s">
        <v>608</v>
      </c>
      <c r="B286" s="389" t="s">
        <v>28</v>
      </c>
      <c r="C286" s="390"/>
      <c r="D286" s="391"/>
      <c r="E286" s="196" t="s">
        <v>1029</v>
      </c>
      <c r="F286" s="196"/>
    </row>
    <row r="287" spans="1:6" x14ac:dyDescent="0.3">
      <c r="A287" s="151" t="s">
        <v>608</v>
      </c>
      <c r="B287" s="445" t="s">
        <v>477</v>
      </c>
      <c r="C287" s="445"/>
      <c r="D287" s="445"/>
      <c r="E287" s="259"/>
    </row>
    <row r="288" spans="1:6" x14ac:dyDescent="0.3">
      <c r="A288" s="151" t="s">
        <v>608</v>
      </c>
      <c r="B288" s="399" t="s">
        <v>485</v>
      </c>
      <c r="C288" s="399"/>
      <c r="D288" s="399"/>
      <c r="E288" s="261">
        <v>44150</v>
      </c>
    </row>
    <row r="289" spans="1:7" x14ac:dyDescent="0.3">
      <c r="A289" s="151" t="s">
        <v>608</v>
      </c>
      <c r="B289" s="399" t="s">
        <v>486</v>
      </c>
      <c r="C289" s="399"/>
      <c r="D289" s="399"/>
      <c r="E289" s="261">
        <v>43845</v>
      </c>
    </row>
    <row r="290" spans="1:7" x14ac:dyDescent="0.3">
      <c r="F290" s="95"/>
    </row>
    <row r="291" spans="1:7" x14ac:dyDescent="0.3">
      <c r="A291" s="151" t="s">
        <v>608</v>
      </c>
      <c r="B291" s="449" t="s">
        <v>29</v>
      </c>
      <c r="C291" s="449"/>
      <c r="D291" s="449"/>
      <c r="E291" s="449"/>
      <c r="F291" s="449"/>
      <c r="G291" s="449"/>
    </row>
    <row r="292" spans="1:7" x14ac:dyDescent="0.3">
      <c r="A292" s="151" t="s">
        <v>608</v>
      </c>
      <c r="B292" s="275" t="s">
        <v>471</v>
      </c>
      <c r="C292" s="275" t="s">
        <v>472</v>
      </c>
      <c r="F292" s="95"/>
    </row>
    <row r="293" spans="1:7" x14ac:dyDescent="0.3">
      <c r="A293" s="151" t="s">
        <v>608</v>
      </c>
      <c r="B293" s="275"/>
      <c r="C293" s="275" t="s">
        <v>1029</v>
      </c>
    </row>
    <row r="294" spans="1:7" x14ac:dyDescent="0.3"/>
    <row r="295" spans="1:7" x14ac:dyDescent="0.3"/>
    <row r="296" spans="1:7" x14ac:dyDescent="0.3"/>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2020-2021</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zoomScaleNormal="100" workbookViewId="0">
      <selection activeCell="E66" sqref="E66"/>
    </sheetView>
  </sheetViews>
  <sheetFormatPr defaultColWidth="0" defaultRowHeight="12.45" zeroHeight="1" x14ac:dyDescent="0.3"/>
  <cols>
    <col min="1" max="1" width="4.3828125" style="165" customWidth="1"/>
    <col min="2" max="2" width="22.69140625" style="166" customWidth="1"/>
    <col min="3" max="7" width="12.69140625" style="166" customWidth="1"/>
    <col min="8" max="8" width="9.15234375" style="166" customWidth="1"/>
    <col min="9" max="16384" width="0" style="166" hidden="1"/>
  </cols>
  <sheetData>
    <row r="1" spans="1:7" ht="17.600000000000001" x14ac:dyDescent="0.3">
      <c r="A1" s="384" t="s">
        <v>487</v>
      </c>
      <c r="B1" s="384"/>
      <c r="C1" s="384"/>
      <c r="D1" s="384"/>
      <c r="E1" s="384"/>
      <c r="F1" s="384"/>
      <c r="G1" s="384"/>
    </row>
    <row r="2" spans="1:7" x14ac:dyDescent="0.3"/>
    <row r="3" spans="1:7" ht="15.45" x14ac:dyDescent="0.4">
      <c r="B3" s="16" t="s">
        <v>488</v>
      </c>
    </row>
    <row r="4" spans="1:7" x14ac:dyDescent="0.3">
      <c r="A4" s="151" t="s">
        <v>60</v>
      </c>
      <c r="B4" s="450"/>
      <c r="C4" s="435"/>
      <c r="D4" s="436"/>
      <c r="E4" s="196" t="s">
        <v>471</v>
      </c>
      <c r="F4" s="196" t="s">
        <v>472</v>
      </c>
      <c r="G4" s="276"/>
    </row>
    <row r="5" spans="1:7" ht="26.25" customHeight="1" x14ac:dyDescent="0.3">
      <c r="A5" s="151" t="s">
        <v>60</v>
      </c>
      <c r="B5" s="389" t="s">
        <v>58</v>
      </c>
      <c r="C5" s="390"/>
      <c r="D5" s="391"/>
      <c r="E5" s="196" t="s">
        <v>1029</v>
      </c>
      <c r="F5" s="196"/>
      <c r="G5" s="173"/>
    </row>
    <row r="6" spans="1:7" ht="41.25" customHeight="1" x14ac:dyDescent="0.3">
      <c r="A6" s="151" t="s">
        <v>60</v>
      </c>
      <c r="B6" s="389" t="s">
        <v>59</v>
      </c>
      <c r="C6" s="390"/>
      <c r="D6" s="391"/>
      <c r="E6" s="196" t="s">
        <v>1029</v>
      </c>
      <c r="F6" s="196"/>
      <c r="G6" s="95"/>
    </row>
    <row r="7" spans="1:7" x14ac:dyDescent="0.3">
      <c r="B7" s="96"/>
      <c r="C7" s="96"/>
      <c r="D7" s="96"/>
      <c r="E7" s="259"/>
      <c r="F7" s="259"/>
      <c r="G7" s="95"/>
    </row>
    <row r="8" spans="1:7" ht="29.25" customHeight="1" x14ac:dyDescent="0.3">
      <c r="A8" s="127" t="s">
        <v>61</v>
      </c>
      <c r="B8" s="512" t="s">
        <v>1049</v>
      </c>
      <c r="C8" s="512"/>
      <c r="D8" s="512"/>
      <c r="E8" s="512"/>
      <c r="F8" s="512"/>
      <c r="G8" s="512"/>
    </row>
    <row r="9" spans="1:7" ht="24.9" x14ac:dyDescent="0.3">
      <c r="A9" s="151" t="s">
        <v>61</v>
      </c>
      <c r="B9" s="51"/>
      <c r="C9" s="191" t="s">
        <v>489</v>
      </c>
      <c r="D9" s="191" t="s">
        <v>258</v>
      </c>
      <c r="E9" s="191" t="s">
        <v>259</v>
      </c>
      <c r="F9" s="49"/>
    </row>
    <row r="10" spans="1:7" x14ac:dyDescent="0.3">
      <c r="A10" s="151" t="s">
        <v>61</v>
      </c>
      <c r="B10" s="277" t="s">
        <v>236</v>
      </c>
      <c r="C10" s="278">
        <v>42</v>
      </c>
      <c r="D10" s="278">
        <v>13</v>
      </c>
      <c r="E10" s="278">
        <v>4</v>
      </c>
      <c r="F10" s="279"/>
    </row>
    <row r="11" spans="1:7" x14ac:dyDescent="0.3">
      <c r="A11" s="151" t="s">
        <v>61</v>
      </c>
      <c r="B11" s="277" t="s">
        <v>237</v>
      </c>
      <c r="C11" s="278">
        <v>57</v>
      </c>
      <c r="D11" s="278">
        <v>18</v>
      </c>
      <c r="E11" s="278">
        <v>5</v>
      </c>
      <c r="F11" s="279"/>
    </row>
    <row r="12" spans="1:7" x14ac:dyDescent="0.3">
      <c r="A12" s="151" t="s">
        <v>61</v>
      </c>
      <c r="B12" s="149" t="s">
        <v>260</v>
      </c>
      <c r="C12" s="50">
        <f>SUM(C10:C11)</f>
        <v>99</v>
      </c>
      <c r="D12" s="50">
        <f>SUM(D10:D11)</f>
        <v>31</v>
      </c>
      <c r="E12" s="50">
        <f>SUM(E10:E11)</f>
        <v>9</v>
      </c>
      <c r="F12" s="279"/>
    </row>
    <row r="13" spans="1:7" x14ac:dyDescent="0.3"/>
    <row r="14" spans="1:7" ht="15.45" x14ac:dyDescent="0.3">
      <c r="B14" s="511" t="s">
        <v>261</v>
      </c>
      <c r="C14" s="496"/>
    </row>
    <row r="15" spans="1:7" x14ac:dyDescent="0.3">
      <c r="A15" s="151" t="s">
        <v>62</v>
      </c>
      <c r="B15" s="496" t="s">
        <v>262</v>
      </c>
      <c r="C15" s="496"/>
      <c r="D15" s="496"/>
    </row>
    <row r="16" spans="1:7" ht="15" x14ac:dyDescent="0.3">
      <c r="A16" s="151" t="s">
        <v>62</v>
      </c>
      <c r="B16" s="167" t="s">
        <v>263</v>
      </c>
      <c r="C16" s="168" t="s">
        <v>1029</v>
      </c>
    </row>
    <row r="17" spans="1:7" ht="15" x14ac:dyDescent="0.3">
      <c r="A17" s="151" t="s">
        <v>62</v>
      </c>
      <c r="B17" s="167" t="s">
        <v>65</v>
      </c>
      <c r="C17" s="168"/>
    </row>
    <row r="18" spans="1:7" ht="15" x14ac:dyDescent="0.3">
      <c r="A18" s="151" t="s">
        <v>62</v>
      </c>
      <c r="B18" s="167" t="s">
        <v>264</v>
      </c>
      <c r="C18" s="168" t="s">
        <v>1029</v>
      </c>
    </row>
    <row r="19" spans="1:7" ht="15" x14ac:dyDescent="0.3">
      <c r="A19" s="151" t="s">
        <v>62</v>
      </c>
      <c r="B19" s="167" t="s">
        <v>265</v>
      </c>
      <c r="C19" s="168"/>
    </row>
    <row r="20" spans="1:7" x14ac:dyDescent="0.3"/>
    <row r="21" spans="1:7" ht="12.75" customHeight="1" x14ac:dyDescent="0.3">
      <c r="A21" s="151" t="s">
        <v>63</v>
      </c>
      <c r="B21" s="450"/>
      <c r="C21" s="435"/>
      <c r="D21" s="436"/>
      <c r="E21" s="196" t="s">
        <v>471</v>
      </c>
      <c r="F21" s="196" t="s">
        <v>472</v>
      </c>
      <c r="G21" s="195"/>
    </row>
    <row r="22" spans="1:7" ht="40.5" customHeight="1" x14ac:dyDescent="0.3">
      <c r="A22" s="151" t="s">
        <v>63</v>
      </c>
      <c r="B22" s="389" t="s">
        <v>266</v>
      </c>
      <c r="C22" s="390"/>
      <c r="D22" s="391"/>
      <c r="E22" s="196" t="s">
        <v>1029</v>
      </c>
      <c r="F22" s="196"/>
      <c r="G22" s="195"/>
    </row>
    <row r="23" spans="1:7" ht="24.75" customHeight="1" x14ac:dyDescent="0.3">
      <c r="A23" s="151" t="s">
        <v>63</v>
      </c>
      <c r="B23" s="399" t="s">
        <v>66</v>
      </c>
      <c r="C23" s="399"/>
      <c r="D23" s="399"/>
      <c r="E23" s="273"/>
      <c r="F23" s="259"/>
      <c r="G23" s="195"/>
    </row>
    <row r="24" spans="1:7" x14ac:dyDescent="0.3"/>
    <row r="25" spans="1:7" x14ac:dyDescent="0.3">
      <c r="A25" s="151" t="s">
        <v>64</v>
      </c>
      <c r="B25" s="442" t="s">
        <v>454</v>
      </c>
      <c r="C25" s="442"/>
      <c r="D25" s="442"/>
      <c r="E25" s="442"/>
      <c r="F25" s="280"/>
    </row>
    <row r="26" spans="1:7" ht="20.6" x14ac:dyDescent="0.3">
      <c r="A26" s="151" t="s">
        <v>64</v>
      </c>
      <c r="B26" s="281"/>
      <c r="C26" s="53" t="s">
        <v>455</v>
      </c>
      <c r="D26" s="53" t="s">
        <v>456</v>
      </c>
      <c r="E26" s="53" t="s">
        <v>457</v>
      </c>
      <c r="F26" s="53" t="s">
        <v>458</v>
      </c>
      <c r="G26" s="53" t="s">
        <v>459</v>
      </c>
    </row>
    <row r="27" spans="1:7" x14ac:dyDescent="0.3">
      <c r="A27" s="151" t="s">
        <v>64</v>
      </c>
      <c r="B27" s="256" t="s">
        <v>460</v>
      </c>
      <c r="C27" s="371" t="s">
        <v>1029</v>
      </c>
      <c r="D27" s="371"/>
      <c r="E27" s="196"/>
      <c r="F27" s="196"/>
      <c r="G27" s="196"/>
    </row>
    <row r="28" spans="1:7" x14ac:dyDescent="0.3">
      <c r="A28" s="151" t="s">
        <v>64</v>
      </c>
      <c r="B28" s="256" t="s">
        <v>461</v>
      </c>
      <c r="C28" s="371" t="s">
        <v>1029</v>
      </c>
      <c r="D28" s="371"/>
      <c r="E28" s="196"/>
      <c r="F28" s="196"/>
      <c r="G28" s="196"/>
    </row>
    <row r="29" spans="1:7" ht="24.9" x14ac:dyDescent="0.3">
      <c r="A29" s="151" t="s">
        <v>64</v>
      </c>
      <c r="B29" s="256" t="s">
        <v>462</v>
      </c>
      <c r="C29" s="371" t="s">
        <v>1029</v>
      </c>
      <c r="D29" s="371"/>
      <c r="E29" s="196"/>
      <c r="F29" s="196"/>
      <c r="G29" s="196"/>
    </row>
    <row r="30" spans="1:7" x14ac:dyDescent="0.3">
      <c r="A30" s="151" t="s">
        <v>64</v>
      </c>
      <c r="B30" s="256" t="s">
        <v>889</v>
      </c>
      <c r="C30" s="371"/>
      <c r="D30" s="371" t="s">
        <v>1029</v>
      </c>
      <c r="E30" s="196"/>
      <c r="F30" s="196"/>
      <c r="G30" s="196"/>
    </row>
    <row r="31" spans="1:7" x14ac:dyDescent="0.3">
      <c r="A31" s="151" t="s">
        <v>64</v>
      </c>
      <c r="B31" s="256" t="s">
        <v>887</v>
      </c>
      <c r="C31" s="371" t="s">
        <v>1029</v>
      </c>
      <c r="D31" s="371"/>
      <c r="E31" s="196"/>
      <c r="F31" s="196"/>
      <c r="G31" s="196"/>
    </row>
    <row r="32" spans="1:7" ht="40.5" customHeight="1" x14ac:dyDescent="0.3">
      <c r="A32" s="151" t="s">
        <v>64</v>
      </c>
      <c r="B32" s="256" t="s">
        <v>463</v>
      </c>
      <c r="C32" s="371" t="s">
        <v>1029</v>
      </c>
      <c r="D32" s="371"/>
      <c r="E32" s="196"/>
      <c r="F32" s="196"/>
      <c r="G32" s="196"/>
    </row>
    <row r="33" spans="1:7" x14ac:dyDescent="0.3"/>
    <row r="34" spans="1:7" ht="27" customHeight="1" x14ac:dyDescent="0.3">
      <c r="A34" s="151" t="s">
        <v>69</v>
      </c>
      <c r="B34" s="399" t="s">
        <v>67</v>
      </c>
      <c r="C34" s="399"/>
      <c r="D34" s="399"/>
      <c r="E34" s="282"/>
      <c r="F34" s="164"/>
      <c r="G34" s="195"/>
    </row>
    <row r="35" spans="1:7" x14ac:dyDescent="0.3"/>
    <row r="36" spans="1:7" ht="26.25" customHeight="1" x14ac:dyDescent="0.3">
      <c r="A36" s="151" t="s">
        <v>70</v>
      </c>
      <c r="B36" s="399" t="s">
        <v>68</v>
      </c>
      <c r="C36" s="399"/>
      <c r="D36" s="399"/>
      <c r="E36" s="282"/>
      <c r="F36" s="164"/>
      <c r="G36" s="195"/>
    </row>
    <row r="37" spans="1:7" x14ac:dyDescent="0.3"/>
    <row r="38" spans="1:7" x14ac:dyDescent="0.3">
      <c r="A38" s="151" t="s">
        <v>71</v>
      </c>
      <c r="B38" s="444" t="s">
        <v>464</v>
      </c>
      <c r="C38" s="445"/>
      <c r="D38" s="445"/>
      <c r="E38" s="445"/>
      <c r="F38" s="445"/>
      <c r="G38" s="453"/>
    </row>
    <row r="39" spans="1:7" x14ac:dyDescent="0.3">
      <c r="A39" s="151"/>
      <c r="B39" s="441"/>
      <c r="C39" s="387"/>
      <c r="D39" s="387"/>
      <c r="E39" s="387"/>
      <c r="F39" s="387"/>
      <c r="G39" s="454"/>
    </row>
    <row r="40" spans="1:7" x14ac:dyDescent="0.3"/>
    <row r="41" spans="1:7" ht="37.5" customHeight="1" x14ac:dyDescent="0.3">
      <c r="A41" s="151" t="s">
        <v>73</v>
      </c>
      <c r="B41" s="387" t="s">
        <v>72</v>
      </c>
      <c r="C41" s="387"/>
      <c r="D41" s="387"/>
      <c r="E41" s="387"/>
      <c r="F41" s="387"/>
      <c r="G41" s="387"/>
    </row>
    <row r="42" spans="1:7" ht="20.6" x14ac:dyDescent="0.3">
      <c r="A42" s="151" t="s">
        <v>73</v>
      </c>
      <c r="B42" s="281"/>
      <c r="C42" s="94" t="s">
        <v>465</v>
      </c>
      <c r="D42" s="94" t="s">
        <v>466</v>
      </c>
      <c r="E42" s="94" t="s">
        <v>467</v>
      </c>
      <c r="F42" s="94" t="s">
        <v>468</v>
      </c>
      <c r="G42" s="94" t="s">
        <v>469</v>
      </c>
    </row>
    <row r="43" spans="1:7" x14ac:dyDescent="0.3">
      <c r="A43" s="151" t="s">
        <v>73</v>
      </c>
      <c r="B43" s="169" t="s">
        <v>263</v>
      </c>
      <c r="C43" s="375">
        <v>42856</v>
      </c>
      <c r="D43" s="375"/>
      <c r="E43" s="375">
        <v>42870</v>
      </c>
      <c r="F43" s="375">
        <v>42887</v>
      </c>
      <c r="G43" s="181"/>
    </row>
    <row r="44" spans="1:7" x14ac:dyDescent="0.3">
      <c r="A44" s="151" t="s">
        <v>73</v>
      </c>
      <c r="B44" s="169" t="s">
        <v>65</v>
      </c>
      <c r="C44" s="375"/>
      <c r="D44" s="375"/>
      <c r="E44" s="375"/>
      <c r="F44" s="375"/>
      <c r="G44" s="181"/>
    </row>
    <row r="45" spans="1:7" x14ac:dyDescent="0.3">
      <c r="A45" s="151" t="s">
        <v>73</v>
      </c>
      <c r="B45" s="169" t="s">
        <v>264</v>
      </c>
      <c r="C45" s="375">
        <v>43040</v>
      </c>
      <c r="D45" s="375"/>
      <c r="E45" s="375">
        <v>43054</v>
      </c>
      <c r="F45" s="375">
        <v>43070</v>
      </c>
      <c r="G45" s="181"/>
    </row>
    <row r="46" spans="1:7" x14ac:dyDescent="0.3">
      <c r="A46" s="151" t="s">
        <v>73</v>
      </c>
      <c r="B46" s="169" t="s">
        <v>265</v>
      </c>
      <c r="C46" s="375"/>
      <c r="D46" s="375"/>
      <c r="E46" s="375"/>
      <c r="F46" s="375"/>
      <c r="G46" s="181"/>
    </row>
    <row r="47" spans="1:7" x14ac:dyDescent="0.3"/>
    <row r="48" spans="1:7" ht="12.75" customHeight="1" x14ac:dyDescent="0.3">
      <c r="A48" s="151" t="s">
        <v>74</v>
      </c>
      <c r="B48" s="450"/>
      <c r="C48" s="435"/>
      <c r="D48" s="436"/>
      <c r="E48" s="196" t="s">
        <v>471</v>
      </c>
      <c r="F48" s="196" t="s">
        <v>472</v>
      </c>
      <c r="G48" s="276"/>
    </row>
    <row r="49" spans="1:7" ht="26.25" customHeight="1" x14ac:dyDescent="0.3">
      <c r="A49" s="151" t="s">
        <v>74</v>
      </c>
      <c r="B49" s="389" t="s">
        <v>54</v>
      </c>
      <c r="C49" s="390"/>
      <c r="D49" s="391"/>
      <c r="E49" s="196"/>
      <c r="F49" s="196" t="s">
        <v>1029</v>
      </c>
      <c r="G49" s="173"/>
    </row>
    <row r="50" spans="1:7" x14ac:dyDescent="0.3">
      <c r="B50" s="96"/>
      <c r="C50" s="96"/>
      <c r="D50" s="96"/>
      <c r="E50" s="259"/>
      <c r="F50" s="259"/>
    </row>
    <row r="51" spans="1:7" x14ac:dyDescent="0.3">
      <c r="A51" s="151" t="s">
        <v>75</v>
      </c>
      <c r="B51" s="444" t="s">
        <v>76</v>
      </c>
      <c r="C51" s="445"/>
      <c r="D51" s="445"/>
      <c r="E51" s="445"/>
      <c r="F51" s="445"/>
      <c r="G51" s="453"/>
    </row>
    <row r="52" spans="1:7" x14ac:dyDescent="0.3">
      <c r="A52" s="151"/>
      <c r="B52" s="441"/>
      <c r="C52" s="387"/>
      <c r="D52" s="387"/>
      <c r="E52" s="387"/>
      <c r="F52" s="387"/>
      <c r="G52" s="454"/>
    </row>
    <row r="53" spans="1:7" x14ac:dyDescent="0.3"/>
    <row r="54" spans="1:7" ht="15.45" x14ac:dyDescent="0.3">
      <c r="B54" s="511" t="s">
        <v>77</v>
      </c>
      <c r="C54" s="496"/>
    </row>
    <row r="55" spans="1:7" ht="27.75" customHeight="1" x14ac:dyDescent="0.3">
      <c r="A55" s="151" t="s">
        <v>78</v>
      </c>
      <c r="B55" s="399" t="s">
        <v>79</v>
      </c>
      <c r="C55" s="399"/>
      <c r="D55" s="399"/>
      <c r="E55" s="282" t="s">
        <v>1029</v>
      </c>
      <c r="G55" s="195"/>
    </row>
    <row r="56" spans="1:7" x14ac:dyDescent="0.3"/>
    <row r="57" spans="1:7" x14ac:dyDescent="0.3">
      <c r="A57" s="151" t="s">
        <v>789</v>
      </c>
      <c r="B57" s="450"/>
      <c r="C57" s="435"/>
      <c r="D57" s="436"/>
      <c r="E57" s="196" t="s">
        <v>55</v>
      </c>
      <c r="F57" s="196" t="s">
        <v>80</v>
      </c>
    </row>
    <row r="58" spans="1:7" ht="26.25" customHeight="1" x14ac:dyDescent="0.3">
      <c r="A58" s="151" t="s">
        <v>789</v>
      </c>
      <c r="B58" s="389" t="s">
        <v>788</v>
      </c>
      <c r="C58" s="390"/>
      <c r="D58" s="391"/>
      <c r="E58" s="196">
        <v>64</v>
      </c>
      <c r="F58" s="196" t="s">
        <v>1063</v>
      </c>
    </row>
    <row r="59" spans="1:7" x14ac:dyDescent="0.3"/>
    <row r="60" spans="1:7" x14ac:dyDescent="0.3">
      <c r="A60" s="151" t="s">
        <v>791</v>
      </c>
      <c r="B60" s="450"/>
      <c r="C60" s="435"/>
      <c r="D60" s="436"/>
      <c r="E60" s="196" t="s">
        <v>55</v>
      </c>
      <c r="F60" s="196" t="s">
        <v>80</v>
      </c>
    </row>
    <row r="61" spans="1:7" ht="27" customHeight="1" x14ac:dyDescent="0.3">
      <c r="A61" s="151" t="s">
        <v>791</v>
      </c>
      <c r="B61" s="389" t="s">
        <v>790</v>
      </c>
      <c r="C61" s="390"/>
      <c r="D61" s="391"/>
      <c r="E61" s="196">
        <v>64</v>
      </c>
      <c r="F61" s="196" t="s">
        <v>1063</v>
      </c>
    </row>
    <row r="62" spans="1:7" x14ac:dyDescent="0.3">
      <c r="B62" s="198"/>
      <c r="C62" s="198"/>
      <c r="D62" s="198"/>
      <c r="E62" s="198"/>
      <c r="F62" s="198"/>
      <c r="G62" s="198"/>
    </row>
    <row r="63" spans="1:7" ht="27.75" customHeight="1" x14ac:dyDescent="0.3">
      <c r="A63" s="151" t="s">
        <v>792</v>
      </c>
      <c r="B63" s="399" t="s">
        <v>56</v>
      </c>
      <c r="C63" s="399"/>
      <c r="D63" s="399"/>
      <c r="E63" s="282"/>
      <c r="F63" s="154"/>
      <c r="G63" s="195"/>
    </row>
    <row r="64" spans="1:7" x14ac:dyDescent="0.3">
      <c r="A64" s="151"/>
      <c r="B64" s="154"/>
      <c r="C64" s="154"/>
      <c r="D64" s="154"/>
      <c r="E64" s="154"/>
      <c r="F64" s="154"/>
      <c r="G64" s="195"/>
    </row>
    <row r="65" spans="1:7" ht="26.25" customHeight="1" x14ac:dyDescent="0.3">
      <c r="A65" s="151" t="s">
        <v>793</v>
      </c>
      <c r="B65" s="399" t="s">
        <v>794</v>
      </c>
      <c r="C65" s="399"/>
      <c r="D65" s="399"/>
      <c r="E65" s="282">
        <v>64</v>
      </c>
      <c r="F65" s="154"/>
      <c r="G65" s="195"/>
    </row>
    <row r="66" spans="1:7" x14ac:dyDescent="0.3">
      <c r="A66" s="151"/>
      <c r="B66" s="154"/>
      <c r="C66" s="154"/>
      <c r="D66" s="154"/>
      <c r="E66" s="154"/>
      <c r="F66" s="154"/>
      <c r="G66" s="195"/>
    </row>
    <row r="67" spans="1:7" x14ac:dyDescent="0.3">
      <c r="A67" s="151" t="s">
        <v>795</v>
      </c>
      <c r="B67" s="444" t="s">
        <v>57</v>
      </c>
      <c r="C67" s="445"/>
      <c r="D67" s="445"/>
      <c r="E67" s="445"/>
      <c r="F67" s="445"/>
      <c r="G67" s="453"/>
    </row>
    <row r="68" spans="1:7" x14ac:dyDescent="0.3">
      <c r="A68" s="151"/>
      <c r="B68" s="441"/>
      <c r="C68" s="387"/>
      <c r="D68" s="387"/>
      <c r="E68" s="387"/>
      <c r="F68" s="387"/>
      <c r="G68" s="454"/>
    </row>
    <row r="69" spans="1:7" x14ac:dyDescent="0.3">
      <c r="A69" s="151"/>
      <c r="B69" s="96"/>
      <c r="C69" s="96"/>
      <c r="D69" s="96"/>
      <c r="E69" s="96"/>
      <c r="F69" s="96"/>
      <c r="G69" s="96"/>
    </row>
    <row r="70" spans="1:7" ht="15.45" x14ac:dyDescent="0.4">
      <c r="A70" s="151"/>
      <c r="B70" s="16" t="s">
        <v>977</v>
      </c>
      <c r="C70" s="96"/>
      <c r="D70" s="96"/>
      <c r="E70" s="96"/>
      <c r="F70" s="96"/>
      <c r="G70" s="96"/>
    </row>
    <row r="71" spans="1:7" x14ac:dyDescent="0.3">
      <c r="A71" s="151" t="s">
        <v>975</v>
      </c>
      <c r="B71" s="166" t="s">
        <v>976</v>
      </c>
      <c r="F71" s="96"/>
      <c r="G71" s="96"/>
    </row>
    <row r="72" spans="1:7" x14ac:dyDescent="0.3">
      <c r="A72" s="151"/>
      <c r="F72" s="96"/>
      <c r="G72" s="96"/>
    </row>
    <row r="73" spans="1:7" x14ac:dyDescent="0.3">
      <c r="A73" s="151"/>
      <c r="B73" s="450"/>
      <c r="C73" s="435"/>
      <c r="D73" s="436"/>
      <c r="E73" s="176" t="s">
        <v>471</v>
      </c>
      <c r="F73" s="284" t="s">
        <v>472</v>
      </c>
      <c r="G73" s="96"/>
    </row>
    <row r="74" spans="1:7" x14ac:dyDescent="0.3">
      <c r="A74" s="151"/>
      <c r="B74" s="474" t="s">
        <v>979</v>
      </c>
      <c r="C74" s="435"/>
      <c r="D74" s="436"/>
      <c r="E74" s="169"/>
      <c r="F74" s="256"/>
      <c r="G74" s="96"/>
    </row>
    <row r="75" spans="1:7" x14ac:dyDescent="0.3">
      <c r="A75" s="151"/>
      <c r="B75" s="474" t="s">
        <v>980</v>
      </c>
      <c r="C75" s="435"/>
      <c r="D75" s="436"/>
      <c r="E75" s="169"/>
      <c r="F75" s="256"/>
      <c r="G75" s="96"/>
    </row>
    <row r="76" spans="1:7" x14ac:dyDescent="0.3">
      <c r="A76" s="151"/>
      <c r="B76" s="474" t="s">
        <v>981</v>
      </c>
      <c r="C76" s="435"/>
      <c r="D76" s="436"/>
      <c r="E76" s="169"/>
      <c r="F76" s="256"/>
      <c r="G76" s="96"/>
    </row>
    <row r="77" spans="1:7" x14ac:dyDescent="0.3">
      <c r="A77" s="151"/>
      <c r="B77" s="194"/>
      <c r="C77" s="194"/>
      <c r="D77" s="194"/>
      <c r="E77" s="95"/>
      <c r="F77" s="96"/>
      <c r="G77" s="96"/>
    </row>
    <row r="78" spans="1:7" x14ac:dyDescent="0.3">
      <c r="A78" s="151" t="s">
        <v>982</v>
      </c>
      <c r="B78" s="464"/>
      <c r="C78" s="430"/>
      <c r="D78" s="430"/>
      <c r="E78" s="176" t="s">
        <v>55</v>
      </c>
      <c r="F78" s="284" t="s">
        <v>80</v>
      </c>
      <c r="G78" s="96"/>
    </row>
    <row r="79" spans="1:7" ht="12.75" customHeight="1" x14ac:dyDescent="0.3">
      <c r="A79" s="166"/>
      <c r="B79" s="504" t="s">
        <v>983</v>
      </c>
      <c r="C79" s="469"/>
      <c r="D79" s="469"/>
      <c r="E79" s="507"/>
      <c r="F79" s="452"/>
      <c r="G79" s="96"/>
    </row>
    <row r="80" spans="1:7" ht="12.75" customHeight="1" x14ac:dyDescent="0.3">
      <c r="A80" s="151"/>
      <c r="B80" s="505"/>
      <c r="C80" s="505"/>
      <c r="D80" s="505"/>
      <c r="E80" s="508"/>
      <c r="F80" s="510"/>
      <c r="G80" s="96"/>
    </row>
    <row r="81" spans="1:7" ht="12.75" customHeight="1" x14ac:dyDescent="0.3">
      <c r="A81" s="151"/>
      <c r="B81" s="506"/>
      <c r="C81" s="506"/>
      <c r="D81" s="506"/>
      <c r="E81" s="509"/>
      <c r="F81" s="488"/>
      <c r="G81" s="96"/>
    </row>
    <row r="82" spans="1:7" ht="12.75" customHeight="1" x14ac:dyDescent="0.3">
      <c r="A82" s="151"/>
      <c r="B82" s="212"/>
      <c r="C82" s="212"/>
      <c r="D82" s="212"/>
      <c r="E82" s="95"/>
      <c r="F82" s="96"/>
      <c r="G82" s="96"/>
    </row>
    <row r="83" spans="1:7" ht="12.75" customHeight="1" x14ac:dyDescent="0.3">
      <c r="A83" s="151" t="s">
        <v>984</v>
      </c>
      <c r="B83" s="464"/>
      <c r="C83" s="430"/>
      <c r="D83" s="430"/>
      <c r="E83" s="176" t="s">
        <v>55</v>
      </c>
      <c r="F83" s="284" t="s">
        <v>80</v>
      </c>
      <c r="G83" s="96"/>
    </row>
    <row r="84" spans="1:7" ht="12.75" customHeight="1" x14ac:dyDescent="0.3">
      <c r="A84" s="166"/>
      <c r="B84" s="502" t="s">
        <v>985</v>
      </c>
      <c r="C84" s="503"/>
      <c r="D84" s="503"/>
      <c r="E84" s="430"/>
      <c r="F84" s="399"/>
      <c r="G84" s="96"/>
    </row>
    <row r="85" spans="1:7" ht="12.75" customHeight="1" x14ac:dyDescent="0.3">
      <c r="A85" s="151"/>
      <c r="B85" s="503"/>
      <c r="C85" s="503"/>
      <c r="D85" s="503"/>
      <c r="E85" s="430"/>
      <c r="F85" s="399"/>
      <c r="G85" s="96"/>
    </row>
    <row r="86" spans="1:7" ht="12.75" customHeight="1" x14ac:dyDescent="0.3">
      <c r="A86" s="151"/>
      <c r="B86" s="503"/>
      <c r="C86" s="503"/>
      <c r="D86" s="503"/>
      <c r="E86" s="430"/>
      <c r="F86" s="399"/>
      <c r="G86" s="96"/>
    </row>
    <row r="87" spans="1:7" ht="12.75" customHeight="1" x14ac:dyDescent="0.3">
      <c r="A87" s="151"/>
      <c r="B87" s="503"/>
      <c r="C87" s="503"/>
      <c r="D87" s="503"/>
      <c r="E87" s="430"/>
      <c r="F87" s="399"/>
      <c r="G87" s="96"/>
    </row>
    <row r="88" spans="1:7" ht="12.75" customHeight="1" x14ac:dyDescent="0.3">
      <c r="A88" s="151"/>
      <c r="B88" s="140"/>
      <c r="C88" s="140"/>
      <c r="D88" s="140"/>
      <c r="E88" s="194"/>
      <c r="F88" s="96"/>
      <c r="G88" s="96"/>
    </row>
    <row r="89" spans="1:7" ht="12.75" customHeight="1" x14ac:dyDescent="0.3">
      <c r="A89" s="151"/>
      <c r="B89" s="464"/>
      <c r="C89" s="430"/>
      <c r="D89" s="430"/>
      <c r="E89" s="176" t="s">
        <v>471</v>
      </c>
      <c r="F89" s="284" t="s">
        <v>472</v>
      </c>
      <c r="G89" s="96"/>
    </row>
    <row r="90" spans="1:7" ht="12.75" customHeight="1" x14ac:dyDescent="0.3">
      <c r="A90" s="151" t="s">
        <v>986</v>
      </c>
      <c r="B90" s="503" t="s">
        <v>987</v>
      </c>
      <c r="C90" s="439"/>
      <c r="D90" s="439"/>
      <c r="E90" s="430"/>
      <c r="F90" s="399"/>
      <c r="G90" s="96"/>
    </row>
    <row r="91" spans="1:7" ht="12.75" customHeight="1" x14ac:dyDescent="0.3">
      <c r="A91" s="151"/>
      <c r="B91" s="439"/>
      <c r="C91" s="439"/>
      <c r="D91" s="439"/>
      <c r="E91" s="430"/>
      <c r="F91" s="399"/>
      <c r="G91" s="96"/>
    </row>
    <row r="92" spans="1:7" ht="12.75" customHeight="1" x14ac:dyDescent="0.3">
      <c r="A92" s="151"/>
      <c r="B92" s="218"/>
      <c r="C92" s="218"/>
      <c r="D92" s="218"/>
      <c r="E92" s="194"/>
      <c r="F92" s="96"/>
      <c r="G92" s="96"/>
    </row>
    <row r="93" spans="1:7" ht="12.75" customHeight="1" x14ac:dyDescent="0.3">
      <c r="A93" s="151" t="s">
        <v>986</v>
      </c>
      <c r="B93" s="513" t="s">
        <v>988</v>
      </c>
      <c r="C93" s="514"/>
      <c r="D93" s="514"/>
      <c r="E93" s="514"/>
      <c r="F93" s="515"/>
      <c r="G93" s="96"/>
    </row>
    <row r="94" spans="1:7" ht="12.75" customHeight="1" x14ac:dyDescent="0.3">
      <c r="A94" s="151"/>
      <c r="B94" s="516"/>
      <c r="C94" s="517"/>
      <c r="D94" s="517"/>
      <c r="E94" s="517"/>
      <c r="F94" s="518"/>
      <c r="G94" s="96"/>
    </row>
    <row r="95" spans="1:7" ht="12.75" customHeight="1" x14ac:dyDescent="0.3">
      <c r="A95" s="151"/>
      <c r="B95" s="285"/>
      <c r="C95" s="285"/>
      <c r="D95" s="285"/>
      <c r="E95" s="285"/>
      <c r="F95" s="285"/>
      <c r="G95" s="96"/>
    </row>
    <row r="96" spans="1:7" ht="12.75" customHeight="1" x14ac:dyDescent="0.3">
      <c r="A96" s="151" t="s">
        <v>989</v>
      </c>
      <c r="B96" s="513" t="s">
        <v>990</v>
      </c>
      <c r="C96" s="519"/>
      <c r="D96" s="519"/>
      <c r="E96" s="519"/>
      <c r="F96" s="520"/>
      <c r="G96" s="96"/>
    </row>
    <row r="97" spans="1:7" ht="12.75" customHeight="1" x14ac:dyDescent="0.3">
      <c r="A97" s="151"/>
      <c r="B97" s="521"/>
      <c r="C97" s="397"/>
      <c r="D97" s="397"/>
      <c r="E97" s="397"/>
      <c r="F97" s="522"/>
      <c r="G97" s="96"/>
    </row>
    <row r="98" spans="1:7" ht="12.75" customHeight="1" x14ac:dyDescent="0.3">
      <c r="B98" s="523"/>
      <c r="C98" s="479"/>
      <c r="D98" s="479"/>
      <c r="E98" s="479"/>
      <c r="F98" s="524"/>
    </row>
    <row r="99" spans="1:7" hidden="1" x14ac:dyDescent="0.3"/>
    <row r="100" spans="1:7" hidden="1" x14ac:dyDescent="0.3"/>
    <row r="101" spans="1:7" hidden="1" x14ac:dyDescent="0.3"/>
    <row r="102" spans="1:7" hidden="1" x14ac:dyDescent="0.3"/>
    <row r="103" spans="1:7" hidden="1" x14ac:dyDescent="0.3"/>
    <row r="104" spans="1:7" hidden="1" x14ac:dyDescent="0.3"/>
    <row r="105" spans="1:7" hidden="1" x14ac:dyDescent="0.3"/>
    <row r="106" spans="1:7" hidden="1" x14ac:dyDescent="0.3"/>
    <row r="107" spans="1:7" hidden="1" x14ac:dyDescent="0.3"/>
    <row r="108" spans="1:7" hidden="1" x14ac:dyDescent="0.3"/>
    <row r="109" spans="1:7" hidden="1" x14ac:dyDescent="0.3"/>
    <row r="110" spans="1:7" hidden="1" x14ac:dyDescent="0.3"/>
    <row r="111" spans="1:7" hidden="1" x14ac:dyDescent="0.3"/>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2" sqref="B2:C2"/>
    </sheetView>
  </sheetViews>
  <sheetFormatPr defaultColWidth="0" defaultRowHeight="12.45" zeroHeight="1" x14ac:dyDescent="0.3"/>
  <cols>
    <col min="1" max="1" width="4.3828125" style="165" customWidth="1"/>
    <col min="2" max="2" width="66.3046875" style="166" customWidth="1"/>
    <col min="3" max="3" width="12.69140625" style="166" customWidth="1"/>
    <col min="4" max="4" width="9.15234375" style="166" customWidth="1"/>
    <col min="5" max="16384" width="0" style="166" hidden="1"/>
  </cols>
  <sheetData>
    <row r="1" spans="1:3" ht="17.600000000000001" x14ac:dyDescent="0.3">
      <c r="A1" s="384" t="s">
        <v>769</v>
      </c>
      <c r="B1" s="384"/>
      <c r="C1" s="384"/>
    </row>
    <row r="2" spans="1:3" ht="28.5" customHeight="1" x14ac:dyDescent="0.3">
      <c r="A2" s="151" t="s">
        <v>634</v>
      </c>
      <c r="B2" s="525" t="s">
        <v>770</v>
      </c>
      <c r="C2" s="526"/>
    </row>
    <row r="3" spans="1:3" x14ac:dyDescent="0.3">
      <c r="A3" s="151" t="s">
        <v>634</v>
      </c>
      <c r="B3" s="169" t="s">
        <v>771</v>
      </c>
      <c r="C3" s="370"/>
    </row>
    <row r="4" spans="1:3" x14ac:dyDescent="0.3">
      <c r="A4" s="151" t="s">
        <v>634</v>
      </c>
      <c r="B4" s="170" t="s">
        <v>432</v>
      </c>
      <c r="C4" s="370" t="s">
        <v>1029</v>
      </c>
    </row>
    <row r="5" spans="1:3" x14ac:dyDescent="0.3">
      <c r="A5" s="151" t="s">
        <v>634</v>
      </c>
      <c r="B5" s="169" t="s">
        <v>772</v>
      </c>
      <c r="C5" s="370" t="s">
        <v>1029</v>
      </c>
    </row>
    <row r="6" spans="1:3" x14ac:dyDescent="0.3">
      <c r="A6" s="151" t="s">
        <v>634</v>
      </c>
      <c r="B6" s="169" t="s">
        <v>773</v>
      </c>
      <c r="C6" s="370"/>
    </row>
    <row r="7" spans="1:3" x14ac:dyDescent="0.3">
      <c r="A7" s="151" t="s">
        <v>634</v>
      </c>
      <c r="B7" s="169" t="s">
        <v>774</v>
      </c>
      <c r="C7" s="370" t="s">
        <v>1029</v>
      </c>
    </row>
    <row r="8" spans="1:3" x14ac:dyDescent="0.3">
      <c r="A8" s="151" t="s">
        <v>634</v>
      </c>
      <c r="B8" s="169" t="s">
        <v>775</v>
      </c>
      <c r="C8" s="370" t="s">
        <v>1029</v>
      </c>
    </row>
    <row r="9" spans="1:3" x14ac:dyDescent="0.3">
      <c r="A9" s="151" t="s">
        <v>634</v>
      </c>
      <c r="B9" s="169" t="s">
        <v>776</v>
      </c>
      <c r="C9" s="370" t="s">
        <v>1029</v>
      </c>
    </row>
    <row r="10" spans="1:3" x14ac:dyDescent="0.3">
      <c r="A10" s="151" t="s">
        <v>634</v>
      </c>
      <c r="B10" s="169" t="s">
        <v>34</v>
      </c>
      <c r="C10" s="370"/>
    </row>
    <row r="11" spans="1:3" x14ac:dyDescent="0.3">
      <c r="A11" s="151" t="s">
        <v>634</v>
      </c>
      <c r="B11" s="169" t="s">
        <v>35</v>
      </c>
      <c r="C11" s="370"/>
    </row>
    <row r="12" spans="1:3" x14ac:dyDescent="0.3">
      <c r="A12" s="151" t="s">
        <v>634</v>
      </c>
      <c r="B12" s="169" t="s">
        <v>36</v>
      </c>
      <c r="C12" s="370" t="s">
        <v>1029</v>
      </c>
    </row>
    <row r="13" spans="1:3" x14ac:dyDescent="0.3">
      <c r="A13" s="151" t="s">
        <v>634</v>
      </c>
      <c r="B13" s="169" t="s">
        <v>37</v>
      </c>
      <c r="C13" s="370" t="s">
        <v>1029</v>
      </c>
    </row>
    <row r="14" spans="1:3" x14ac:dyDescent="0.3">
      <c r="A14" s="151" t="s">
        <v>634</v>
      </c>
      <c r="B14" s="169" t="s">
        <v>38</v>
      </c>
      <c r="C14" s="370" t="s">
        <v>1029</v>
      </c>
    </row>
    <row r="15" spans="1:3" x14ac:dyDescent="0.3">
      <c r="A15" s="151" t="s">
        <v>634</v>
      </c>
      <c r="B15" s="169" t="s">
        <v>39</v>
      </c>
      <c r="C15" s="370" t="s">
        <v>1029</v>
      </c>
    </row>
    <row r="16" spans="1:3" x14ac:dyDescent="0.3">
      <c r="A16" s="151" t="s">
        <v>634</v>
      </c>
      <c r="B16" s="169" t="s">
        <v>40</v>
      </c>
      <c r="C16" s="370" t="s">
        <v>1029</v>
      </c>
    </row>
    <row r="17" spans="1:3" x14ac:dyDescent="0.3">
      <c r="A17" s="151" t="s">
        <v>634</v>
      </c>
      <c r="B17" s="169" t="s">
        <v>41</v>
      </c>
      <c r="C17" s="370" t="s">
        <v>1029</v>
      </c>
    </row>
    <row r="18" spans="1:3" x14ac:dyDescent="0.3">
      <c r="A18" s="151" t="s">
        <v>634</v>
      </c>
      <c r="B18" s="169" t="s">
        <v>42</v>
      </c>
      <c r="C18" s="370" t="s">
        <v>1029</v>
      </c>
    </row>
    <row r="19" spans="1:3" x14ac:dyDescent="0.3">
      <c r="A19" s="151" t="s">
        <v>634</v>
      </c>
      <c r="B19" s="169" t="s">
        <v>43</v>
      </c>
      <c r="C19" s="370"/>
    </row>
    <row r="20" spans="1:3" x14ac:dyDescent="0.3">
      <c r="A20" s="151" t="s">
        <v>634</v>
      </c>
      <c r="B20" s="171" t="s">
        <v>44</v>
      </c>
      <c r="C20" s="370" t="s">
        <v>1029</v>
      </c>
    </row>
    <row r="21" spans="1:3" x14ac:dyDescent="0.3">
      <c r="B21" s="509"/>
      <c r="C21" s="430"/>
    </row>
    <row r="22" spans="1:3" x14ac:dyDescent="0.3">
      <c r="B22" s="198"/>
      <c r="C22" s="198"/>
    </row>
    <row r="23" spans="1:3" x14ac:dyDescent="0.3">
      <c r="A23" s="151" t="s">
        <v>635</v>
      </c>
      <c r="B23" s="3" t="s">
        <v>717</v>
      </c>
    </row>
    <row r="24" spans="1:3" x14ac:dyDescent="0.3"/>
    <row r="25" spans="1:3" ht="24.75" customHeight="1" x14ac:dyDescent="0.3">
      <c r="A25" s="158" t="s">
        <v>636</v>
      </c>
      <c r="B25" s="154" t="s">
        <v>45</v>
      </c>
      <c r="C25" s="154"/>
    </row>
    <row r="26" spans="1:3" x14ac:dyDescent="0.3">
      <c r="A26" s="158" t="s">
        <v>636</v>
      </c>
      <c r="B26" s="169" t="s">
        <v>46</v>
      </c>
      <c r="C26" s="370" t="s">
        <v>1029</v>
      </c>
    </row>
    <row r="27" spans="1:3" x14ac:dyDescent="0.3">
      <c r="A27" s="158" t="s">
        <v>636</v>
      </c>
      <c r="B27" s="169" t="s">
        <v>47</v>
      </c>
      <c r="C27" s="370"/>
    </row>
    <row r="28" spans="1:3" x14ac:dyDescent="0.3">
      <c r="A28" s="158" t="s">
        <v>636</v>
      </c>
      <c r="B28" s="169" t="s">
        <v>48</v>
      </c>
      <c r="C28" s="370" t="s">
        <v>1029</v>
      </c>
    </row>
    <row r="29" spans="1:3" x14ac:dyDescent="0.3">
      <c r="A29" s="158" t="s">
        <v>636</v>
      </c>
      <c r="B29" s="169" t="s">
        <v>49</v>
      </c>
      <c r="C29" s="370" t="s">
        <v>1029</v>
      </c>
    </row>
    <row r="30" spans="1:3" x14ac:dyDescent="0.3">
      <c r="A30" s="158" t="s">
        <v>636</v>
      </c>
      <c r="B30" s="169" t="s">
        <v>876</v>
      </c>
      <c r="C30" s="370" t="s">
        <v>1029</v>
      </c>
    </row>
    <row r="31" spans="1:3" x14ac:dyDescent="0.3">
      <c r="A31" s="158" t="s">
        <v>636</v>
      </c>
      <c r="B31" s="169" t="s">
        <v>50</v>
      </c>
      <c r="C31" s="370" t="s">
        <v>1029</v>
      </c>
    </row>
    <row r="32" spans="1:3" x14ac:dyDescent="0.3">
      <c r="A32" s="158" t="s">
        <v>636</v>
      </c>
      <c r="B32" s="169" t="s">
        <v>872</v>
      </c>
      <c r="C32" s="370" t="s">
        <v>1029</v>
      </c>
    </row>
    <row r="33" spans="1:3" x14ac:dyDescent="0.3">
      <c r="A33" s="158" t="s">
        <v>636</v>
      </c>
      <c r="B33" s="169" t="s">
        <v>51</v>
      </c>
      <c r="C33" s="370" t="s">
        <v>1029</v>
      </c>
    </row>
    <row r="34" spans="1:3" x14ac:dyDescent="0.3">
      <c r="A34" s="158" t="s">
        <v>636</v>
      </c>
      <c r="B34" s="169" t="s">
        <v>52</v>
      </c>
      <c r="C34" s="370" t="s">
        <v>1029</v>
      </c>
    </row>
    <row r="35" spans="1:3" x14ac:dyDescent="0.3">
      <c r="A35" s="158" t="s">
        <v>636</v>
      </c>
      <c r="B35" s="169" t="s">
        <v>53</v>
      </c>
      <c r="C35" s="370" t="s">
        <v>1029</v>
      </c>
    </row>
    <row r="36" spans="1:3" x14ac:dyDescent="0.3">
      <c r="A36" s="158" t="s">
        <v>636</v>
      </c>
      <c r="B36" s="171" t="s">
        <v>223</v>
      </c>
      <c r="C36" s="370" t="s">
        <v>1029</v>
      </c>
    </row>
    <row r="37" spans="1:3" x14ac:dyDescent="0.3">
      <c r="B37" s="527"/>
      <c r="C37" s="503"/>
    </row>
    <row r="38" spans="1:3" x14ac:dyDescent="0.3"/>
    <row r="39" spans="1:3" ht="15.45" x14ac:dyDescent="0.3">
      <c r="B39" s="110"/>
    </row>
    <row r="40" spans="1:3" x14ac:dyDescent="0.3"/>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 xml:space="preserve">&amp;CCommon Data Set 2020-2021
</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D29" sqref="D29"/>
    </sheetView>
  </sheetViews>
  <sheetFormatPr defaultColWidth="0" defaultRowHeight="12.45" zeroHeight="1" x14ac:dyDescent="0.3"/>
  <cols>
    <col min="1" max="1" width="3.84375" style="165" customWidth="1"/>
    <col min="2" max="2" width="27" style="166" customWidth="1"/>
    <col min="3" max="3" width="4.69140625" style="166" customWidth="1"/>
    <col min="4" max="4" width="10.69140625" style="166" customWidth="1"/>
    <col min="5" max="6" width="16.69140625" style="166" customWidth="1"/>
    <col min="7" max="7" width="9.15234375" style="166" customWidth="1"/>
    <col min="8" max="8" width="0.69140625" style="166" customWidth="1"/>
    <col min="9" max="16384" width="0" style="166" hidden="1"/>
  </cols>
  <sheetData>
    <row r="1" spans="1:6" ht="17.600000000000001" x14ac:dyDescent="0.3">
      <c r="A1" s="384" t="s">
        <v>796</v>
      </c>
      <c r="B1" s="384"/>
      <c r="C1" s="384"/>
      <c r="D1" s="384"/>
      <c r="E1" s="385"/>
      <c r="F1" s="385"/>
    </row>
    <row r="2" spans="1:6" ht="8.25" customHeight="1" x14ac:dyDescent="0.3"/>
    <row r="3" spans="1:6" ht="28.5" customHeight="1" x14ac:dyDescent="0.3">
      <c r="A3" s="127" t="s">
        <v>328</v>
      </c>
      <c r="B3" s="540" t="s">
        <v>1047</v>
      </c>
      <c r="C3" s="540"/>
      <c r="D3" s="540"/>
      <c r="E3" s="541"/>
      <c r="F3" s="541"/>
    </row>
    <row r="4" spans="1:6" ht="37.5" customHeight="1" x14ac:dyDescent="0.3">
      <c r="A4" s="151" t="s">
        <v>328</v>
      </c>
      <c r="B4" s="465"/>
      <c r="C4" s="430"/>
      <c r="D4" s="430"/>
      <c r="E4" s="286" t="s">
        <v>577</v>
      </c>
      <c r="F4" s="54" t="s">
        <v>238</v>
      </c>
    </row>
    <row r="5" spans="1:6" ht="39.75" customHeight="1" x14ac:dyDescent="0.3">
      <c r="A5" s="151" t="s">
        <v>328</v>
      </c>
      <c r="B5" s="455" t="s">
        <v>433</v>
      </c>
      <c r="C5" s="483"/>
      <c r="D5" s="483"/>
      <c r="E5" s="593">
        <v>0.75</v>
      </c>
      <c r="F5" s="368">
        <v>0.7</v>
      </c>
    </row>
    <row r="6" spans="1:6" x14ac:dyDescent="0.3">
      <c r="A6" s="151" t="s">
        <v>328</v>
      </c>
      <c r="B6" s="399" t="s">
        <v>797</v>
      </c>
      <c r="C6" s="430"/>
      <c r="D6" s="430"/>
      <c r="E6" s="367">
        <v>0</v>
      </c>
      <c r="F6" s="368">
        <v>0.26</v>
      </c>
    </row>
    <row r="7" spans="1:6" x14ac:dyDescent="0.3">
      <c r="A7" s="151" t="s">
        <v>328</v>
      </c>
      <c r="B7" s="399" t="s">
        <v>798</v>
      </c>
      <c r="C7" s="430"/>
      <c r="D7" s="430"/>
      <c r="E7" s="367">
        <v>0</v>
      </c>
      <c r="F7" s="368">
        <v>0.38</v>
      </c>
    </row>
    <row r="8" spans="1:6" ht="24.75" customHeight="1" x14ac:dyDescent="0.3">
      <c r="A8" s="151" t="s">
        <v>328</v>
      </c>
      <c r="B8" s="399" t="s">
        <v>799</v>
      </c>
      <c r="C8" s="430"/>
      <c r="D8" s="430"/>
      <c r="E8" s="367">
        <f>5/442</f>
        <v>1.1312217194570135E-2</v>
      </c>
      <c r="F8" s="368">
        <f>35/1801</f>
        <v>1.943364797334814E-2</v>
      </c>
    </row>
    <row r="9" spans="1:6" x14ac:dyDescent="0.3">
      <c r="A9" s="151" t="s">
        <v>328</v>
      </c>
      <c r="B9" s="399" t="s">
        <v>800</v>
      </c>
      <c r="C9" s="430"/>
      <c r="D9" s="430"/>
      <c r="E9" s="367">
        <v>0.99</v>
      </c>
      <c r="F9" s="368">
        <v>0.98</v>
      </c>
    </row>
    <row r="10" spans="1:6" x14ac:dyDescent="0.3">
      <c r="A10" s="151" t="s">
        <v>328</v>
      </c>
      <c r="B10" s="399" t="s">
        <v>801</v>
      </c>
      <c r="C10" s="430"/>
      <c r="D10" s="430"/>
      <c r="E10" s="367">
        <v>0</v>
      </c>
      <c r="F10" s="368">
        <v>0</v>
      </c>
    </row>
    <row r="11" spans="1:6" x14ac:dyDescent="0.3">
      <c r="A11" s="151" t="s">
        <v>328</v>
      </c>
      <c r="B11" s="399" t="s">
        <v>802</v>
      </c>
      <c r="C11" s="430"/>
      <c r="D11" s="430"/>
      <c r="E11" s="366">
        <v>18</v>
      </c>
      <c r="F11" s="366">
        <v>20</v>
      </c>
    </row>
    <row r="12" spans="1:6" x14ac:dyDescent="0.3">
      <c r="A12" s="151" t="s">
        <v>328</v>
      </c>
      <c r="B12" s="399" t="s">
        <v>803</v>
      </c>
      <c r="C12" s="430"/>
      <c r="D12" s="430"/>
      <c r="E12" s="366">
        <v>18</v>
      </c>
      <c r="F12" s="366">
        <v>20</v>
      </c>
    </row>
    <row r="13" spans="1:6" ht="9.75" customHeight="1" x14ac:dyDescent="0.3"/>
    <row r="14" spans="1:6" x14ac:dyDescent="0.3">
      <c r="A14" s="151" t="s">
        <v>327</v>
      </c>
      <c r="B14" s="528" t="s">
        <v>578</v>
      </c>
      <c r="C14" s="386"/>
      <c r="D14" s="386"/>
      <c r="E14" s="497"/>
      <c r="F14" s="497"/>
    </row>
    <row r="15" spans="1:6" x14ac:dyDescent="0.3">
      <c r="A15" s="151" t="s">
        <v>327</v>
      </c>
      <c r="B15" s="116" t="s">
        <v>573</v>
      </c>
      <c r="C15" s="369" t="s">
        <v>1029</v>
      </c>
      <c r="D15" s="164"/>
      <c r="E15" s="212"/>
      <c r="F15" s="212"/>
    </row>
    <row r="16" spans="1:6" x14ac:dyDescent="0.3">
      <c r="A16" s="151" t="s">
        <v>327</v>
      </c>
      <c r="B16" s="256" t="s">
        <v>804</v>
      </c>
      <c r="C16" s="369" t="s">
        <v>1029</v>
      </c>
    </row>
    <row r="17" spans="1:3" x14ac:dyDescent="0.3">
      <c r="A17" s="151" t="s">
        <v>327</v>
      </c>
      <c r="B17" s="256" t="s">
        <v>805</v>
      </c>
      <c r="C17" s="369"/>
    </row>
    <row r="18" spans="1:3" x14ac:dyDescent="0.3">
      <c r="A18" s="151" t="s">
        <v>327</v>
      </c>
      <c r="B18" s="256" t="s">
        <v>299</v>
      </c>
      <c r="C18" s="369" t="s">
        <v>1029</v>
      </c>
    </row>
    <row r="19" spans="1:3" x14ac:dyDescent="0.3">
      <c r="A19" s="151" t="s">
        <v>327</v>
      </c>
      <c r="B19" s="256" t="s">
        <v>300</v>
      </c>
      <c r="C19" s="369" t="s">
        <v>1029</v>
      </c>
    </row>
    <row r="20" spans="1:3" ht="24.9" x14ac:dyDescent="0.3">
      <c r="A20" s="151" t="s">
        <v>327</v>
      </c>
      <c r="B20" s="108" t="s">
        <v>574</v>
      </c>
      <c r="C20" s="369" t="s">
        <v>1029</v>
      </c>
    </row>
    <row r="21" spans="1:3" x14ac:dyDescent="0.3">
      <c r="A21" s="151" t="s">
        <v>327</v>
      </c>
      <c r="B21" s="256" t="s">
        <v>301</v>
      </c>
      <c r="C21" s="369" t="s">
        <v>1029</v>
      </c>
    </row>
    <row r="22" spans="1:3" x14ac:dyDescent="0.3">
      <c r="A22" s="151" t="s">
        <v>327</v>
      </c>
      <c r="B22" s="256" t="s">
        <v>302</v>
      </c>
      <c r="C22" s="369" t="s">
        <v>1029</v>
      </c>
    </row>
    <row r="23" spans="1:3" x14ac:dyDescent="0.3">
      <c r="A23" s="151" t="s">
        <v>327</v>
      </c>
      <c r="B23" s="256" t="s">
        <v>303</v>
      </c>
      <c r="C23" s="369"/>
    </row>
    <row r="24" spans="1:3" x14ac:dyDescent="0.3">
      <c r="A24" s="151" t="s">
        <v>327</v>
      </c>
      <c r="B24" s="288" t="s">
        <v>575</v>
      </c>
      <c r="C24" s="369" t="s">
        <v>1029</v>
      </c>
    </row>
    <row r="25" spans="1:3" x14ac:dyDescent="0.3">
      <c r="A25" s="151" t="s">
        <v>327</v>
      </c>
      <c r="B25" s="256" t="s">
        <v>304</v>
      </c>
      <c r="C25" s="369" t="s">
        <v>1029</v>
      </c>
    </row>
    <row r="26" spans="1:3" x14ac:dyDescent="0.3">
      <c r="A26" s="151" t="s">
        <v>327</v>
      </c>
      <c r="B26" s="256" t="s">
        <v>305</v>
      </c>
      <c r="C26" s="369" t="s">
        <v>1029</v>
      </c>
    </row>
    <row r="27" spans="1:3" x14ac:dyDescent="0.3">
      <c r="A27" s="151" t="s">
        <v>327</v>
      </c>
      <c r="B27" s="256" t="s">
        <v>306</v>
      </c>
      <c r="C27" s="369"/>
    </row>
    <row r="28" spans="1:3" x14ac:dyDescent="0.3">
      <c r="A28" s="151" t="s">
        <v>327</v>
      </c>
      <c r="B28" s="256" t="s">
        <v>307</v>
      </c>
      <c r="C28" s="369" t="s">
        <v>1029</v>
      </c>
    </row>
    <row r="29" spans="1:3" x14ac:dyDescent="0.3">
      <c r="A29" s="151" t="s">
        <v>327</v>
      </c>
      <c r="B29" s="256" t="s">
        <v>308</v>
      </c>
      <c r="C29" s="369" t="s">
        <v>1029</v>
      </c>
    </row>
    <row r="30" spans="1:3" x14ac:dyDescent="0.3">
      <c r="A30" s="151" t="s">
        <v>327</v>
      </c>
      <c r="B30" s="256" t="s">
        <v>309</v>
      </c>
      <c r="C30" s="369" t="s">
        <v>1029</v>
      </c>
    </row>
    <row r="31" spans="1:3" x14ac:dyDescent="0.3">
      <c r="A31" s="151" t="s">
        <v>327</v>
      </c>
      <c r="B31" s="256" t="s">
        <v>310</v>
      </c>
      <c r="C31" s="369" t="s">
        <v>1029</v>
      </c>
    </row>
    <row r="32" spans="1:3" x14ac:dyDescent="0.3">
      <c r="A32" s="151" t="s">
        <v>327</v>
      </c>
      <c r="B32" s="256" t="s">
        <v>311</v>
      </c>
      <c r="C32" s="369" t="s">
        <v>1029</v>
      </c>
    </row>
    <row r="33" spans="1:8" x14ac:dyDescent="0.3">
      <c r="A33" s="151" t="s">
        <v>327</v>
      </c>
      <c r="B33" s="256" t="s">
        <v>312</v>
      </c>
      <c r="C33" s="369" t="s">
        <v>1029</v>
      </c>
    </row>
    <row r="34" spans="1:8" x14ac:dyDescent="0.3">
      <c r="A34" s="151" t="s">
        <v>327</v>
      </c>
      <c r="B34" s="256" t="s">
        <v>313</v>
      </c>
      <c r="C34" s="369" t="s">
        <v>1029</v>
      </c>
    </row>
    <row r="35" spans="1:8" x14ac:dyDescent="0.3">
      <c r="A35" s="151" t="s">
        <v>327</v>
      </c>
      <c r="B35" s="256" t="s">
        <v>314</v>
      </c>
      <c r="C35" s="369" t="s">
        <v>1029</v>
      </c>
    </row>
    <row r="36" spans="1:8" ht="9" customHeight="1" x14ac:dyDescent="0.3"/>
    <row r="37" spans="1:8" x14ac:dyDescent="0.3">
      <c r="A37" s="151" t="s">
        <v>326</v>
      </c>
      <c r="B37" s="535" t="s">
        <v>718</v>
      </c>
      <c r="C37" s="387"/>
      <c r="D37" s="387"/>
      <c r="E37" s="536"/>
      <c r="F37" s="537"/>
    </row>
    <row r="38" spans="1:8" s="290" customFormat="1" ht="24.9" x14ac:dyDescent="0.3">
      <c r="A38" s="151" t="s">
        <v>326</v>
      </c>
      <c r="B38" s="55"/>
      <c r="C38" s="534" t="s">
        <v>582</v>
      </c>
      <c r="D38" s="534"/>
      <c r="E38" s="56" t="s">
        <v>584</v>
      </c>
      <c r="F38" s="538" t="s">
        <v>583</v>
      </c>
      <c r="G38" s="539"/>
      <c r="H38" s="289"/>
    </row>
    <row r="39" spans="1:8" x14ac:dyDescent="0.3">
      <c r="A39" s="151" t="s">
        <v>326</v>
      </c>
      <c r="B39" s="32" t="s">
        <v>579</v>
      </c>
      <c r="C39" s="530"/>
      <c r="D39" s="531"/>
      <c r="E39" s="369" t="s">
        <v>1029</v>
      </c>
      <c r="F39" s="532" t="s">
        <v>1048</v>
      </c>
      <c r="G39" s="533"/>
      <c r="H39" s="96"/>
    </row>
    <row r="40" spans="1:8" x14ac:dyDescent="0.3">
      <c r="A40" s="151" t="s">
        <v>326</v>
      </c>
      <c r="B40" s="32" t="s">
        <v>580</v>
      </c>
      <c r="C40" s="530"/>
      <c r="D40" s="531"/>
      <c r="E40" s="369" t="s">
        <v>1029</v>
      </c>
      <c r="F40" s="532" t="s">
        <v>1048</v>
      </c>
      <c r="G40" s="533"/>
      <c r="H40" s="96"/>
    </row>
    <row r="41" spans="1:8" x14ac:dyDescent="0.3">
      <c r="A41" s="151" t="s">
        <v>326</v>
      </c>
      <c r="B41" s="32" t="s">
        <v>581</v>
      </c>
      <c r="C41" s="530"/>
      <c r="D41" s="531"/>
      <c r="E41" s="369" t="s">
        <v>1029</v>
      </c>
      <c r="F41" s="532" t="s">
        <v>1048</v>
      </c>
      <c r="G41" s="533"/>
      <c r="H41" s="96"/>
    </row>
    <row r="42" spans="1:8" ht="9" customHeight="1" x14ac:dyDescent="0.3"/>
    <row r="43" spans="1:8" ht="26.25" customHeight="1" x14ac:dyDescent="0.3">
      <c r="A43" s="151" t="s">
        <v>325</v>
      </c>
      <c r="B43" s="528" t="s">
        <v>529</v>
      </c>
      <c r="C43" s="386"/>
      <c r="D43" s="386"/>
      <c r="E43" s="386"/>
      <c r="F43" s="386"/>
    </row>
    <row r="44" spans="1:8" x14ac:dyDescent="0.3">
      <c r="A44" s="151" t="s">
        <v>325</v>
      </c>
      <c r="B44" s="256" t="s">
        <v>315</v>
      </c>
      <c r="C44" s="369" t="s">
        <v>1029</v>
      </c>
    </row>
    <row r="45" spans="1:8" x14ac:dyDescent="0.3">
      <c r="A45" s="151" t="s">
        <v>325</v>
      </c>
      <c r="B45" s="256" t="s">
        <v>316</v>
      </c>
      <c r="C45" s="369" t="s">
        <v>1029</v>
      </c>
    </row>
    <row r="46" spans="1:8" x14ac:dyDescent="0.3">
      <c r="A46" s="151" t="s">
        <v>325</v>
      </c>
      <c r="B46" s="256" t="s">
        <v>317</v>
      </c>
      <c r="C46" s="369" t="s">
        <v>1029</v>
      </c>
    </row>
    <row r="47" spans="1:8" x14ac:dyDescent="0.3">
      <c r="A47" s="151" t="s">
        <v>325</v>
      </c>
      <c r="B47" s="256" t="s">
        <v>318</v>
      </c>
      <c r="C47" s="369"/>
    </row>
    <row r="48" spans="1:8" x14ac:dyDescent="0.3">
      <c r="A48" s="151" t="s">
        <v>325</v>
      </c>
      <c r="B48" s="256" t="s">
        <v>319</v>
      </c>
      <c r="C48" s="369" t="s">
        <v>1029</v>
      </c>
    </row>
    <row r="49" spans="1:4" ht="27.75" customHeight="1" x14ac:dyDescent="0.3">
      <c r="A49" s="151" t="s">
        <v>325</v>
      </c>
      <c r="B49" s="256" t="s">
        <v>320</v>
      </c>
      <c r="C49" s="369"/>
    </row>
    <row r="50" spans="1:4" ht="24.75" customHeight="1" x14ac:dyDescent="0.3">
      <c r="A50" s="151" t="s">
        <v>325</v>
      </c>
      <c r="B50" s="256" t="s">
        <v>321</v>
      </c>
      <c r="C50" s="369"/>
    </row>
    <row r="51" spans="1:4" x14ac:dyDescent="0.3">
      <c r="A51" s="151" t="s">
        <v>325</v>
      </c>
      <c r="B51" s="256" t="s">
        <v>322</v>
      </c>
      <c r="C51" s="369"/>
    </row>
    <row r="52" spans="1:4" x14ac:dyDescent="0.3">
      <c r="A52" s="151" t="s">
        <v>325</v>
      </c>
      <c r="B52" s="256" t="s">
        <v>323</v>
      </c>
      <c r="C52" s="369"/>
    </row>
    <row r="53" spans="1:4" x14ac:dyDescent="0.3">
      <c r="A53" s="151" t="s">
        <v>325</v>
      </c>
      <c r="B53" s="288" t="s">
        <v>145</v>
      </c>
      <c r="C53" s="369" t="s">
        <v>1029</v>
      </c>
    </row>
    <row r="54" spans="1:4" x14ac:dyDescent="0.3">
      <c r="A54" s="151" t="s">
        <v>325</v>
      </c>
      <c r="B54" s="291" t="s">
        <v>146</v>
      </c>
      <c r="C54" s="369"/>
    </row>
    <row r="55" spans="1:4" ht="15.75" customHeight="1" x14ac:dyDescent="0.3">
      <c r="A55" s="151" t="s">
        <v>325</v>
      </c>
      <c r="B55" s="292" t="s">
        <v>324</v>
      </c>
      <c r="C55" s="369"/>
      <c r="D55" s="195"/>
    </row>
    <row r="56" spans="1:4" ht="13.5" customHeight="1" x14ac:dyDescent="0.3">
      <c r="A56" s="151"/>
      <c r="B56" s="293"/>
      <c r="C56" s="294"/>
      <c r="D56" s="195"/>
    </row>
    <row r="57" spans="1:4" ht="3.75" customHeight="1" x14ac:dyDescent="0.3">
      <c r="A57" s="151"/>
      <c r="B57" s="529"/>
      <c r="C57" s="529"/>
    </row>
    <row r="58" spans="1:4" ht="4.5" hidden="1" customHeight="1" x14ac:dyDescent="0.3"/>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activeCell="C53" sqref="C53"/>
    </sheetView>
  </sheetViews>
  <sheetFormatPr defaultColWidth="0" defaultRowHeight="12.45" zeroHeight="1" x14ac:dyDescent="0.3"/>
  <cols>
    <col min="1" max="1" width="3.84375" style="165" customWidth="1"/>
    <col min="2" max="2" width="29.3046875" style="166" customWidth="1"/>
    <col min="3" max="5" width="18.69140625" style="166" customWidth="1"/>
    <col min="6" max="6" width="0.69140625" style="166" customWidth="1"/>
    <col min="7" max="16384" width="0" style="166" hidden="1"/>
  </cols>
  <sheetData>
    <row r="1" spans="1:5" ht="17.600000000000001" x14ac:dyDescent="0.3">
      <c r="A1" s="384" t="s">
        <v>530</v>
      </c>
      <c r="B1" s="384"/>
      <c r="C1" s="384"/>
      <c r="D1" s="384"/>
      <c r="E1" s="384"/>
    </row>
    <row r="2" spans="1:5" ht="17.600000000000001" x14ac:dyDescent="0.3">
      <c r="A2" s="163"/>
      <c r="B2" s="163"/>
      <c r="C2" s="163"/>
      <c r="D2" s="163"/>
      <c r="E2" s="163"/>
    </row>
    <row r="3" spans="1:5" s="296" customFormat="1" x14ac:dyDescent="0.3">
      <c r="A3" s="99" t="s">
        <v>701</v>
      </c>
      <c r="B3" s="295" t="s">
        <v>137</v>
      </c>
      <c r="C3" s="295"/>
      <c r="D3" s="295"/>
      <c r="E3" s="295"/>
    </row>
    <row r="4" spans="1:5" x14ac:dyDescent="0.3"/>
    <row r="5" spans="1:5" ht="27.75" customHeight="1" x14ac:dyDescent="0.3">
      <c r="B5" s="528" t="s">
        <v>1064</v>
      </c>
      <c r="C5" s="528"/>
      <c r="D5" s="528"/>
      <c r="E5" s="528"/>
    </row>
    <row r="6" spans="1:5" x14ac:dyDescent="0.3">
      <c r="B6" s="164"/>
      <c r="C6" s="164"/>
      <c r="D6" s="164"/>
      <c r="E6" s="164"/>
    </row>
    <row r="7" spans="1:5" ht="38.25" customHeight="1" x14ac:dyDescent="0.3">
      <c r="A7" s="196" t="s">
        <v>1029</v>
      </c>
      <c r="B7" s="546" t="s">
        <v>1065</v>
      </c>
      <c r="C7" s="386"/>
      <c r="D7" s="386"/>
      <c r="E7" s="386"/>
    </row>
    <row r="8" spans="1:5" x14ac:dyDescent="0.3">
      <c r="B8" s="376">
        <v>43941</v>
      </c>
      <c r="C8" s="164"/>
      <c r="D8" s="96"/>
      <c r="E8" s="297"/>
    </row>
    <row r="9" spans="1:5" x14ac:dyDescent="0.3">
      <c r="A9" s="151"/>
      <c r="B9" s="151"/>
      <c r="C9" s="151"/>
      <c r="D9" s="151"/>
      <c r="E9" s="151"/>
    </row>
    <row r="10" spans="1:5" ht="125.5" customHeight="1" x14ac:dyDescent="0.3">
      <c r="A10" s="99" t="s">
        <v>544</v>
      </c>
      <c r="B10" s="545" t="s">
        <v>1066</v>
      </c>
      <c r="C10" s="386"/>
      <c r="D10" s="386"/>
      <c r="E10" s="386"/>
    </row>
    <row r="11" spans="1:5" x14ac:dyDescent="0.3">
      <c r="A11" s="151"/>
      <c r="C11" s="262"/>
      <c r="D11" s="151"/>
      <c r="E11" s="151"/>
    </row>
    <row r="12" spans="1:5" x14ac:dyDescent="0.3">
      <c r="A12" s="151" t="s">
        <v>544</v>
      </c>
      <c r="B12" s="281"/>
      <c r="C12" s="176" t="s">
        <v>531</v>
      </c>
      <c r="D12" s="176" t="s">
        <v>238</v>
      </c>
    </row>
    <row r="13" spans="1:5" ht="24.9" x14ac:dyDescent="0.3">
      <c r="A13" s="151" t="s">
        <v>544</v>
      </c>
      <c r="B13" s="146" t="s">
        <v>441</v>
      </c>
      <c r="C13" s="298">
        <v>50600</v>
      </c>
      <c r="D13" s="298">
        <v>50600</v>
      </c>
    </row>
    <row r="14" spans="1:5" ht="37.299999999999997" x14ac:dyDescent="0.3">
      <c r="A14" s="151" t="s">
        <v>544</v>
      </c>
      <c r="B14" s="146" t="s">
        <v>442</v>
      </c>
      <c r="C14" s="298"/>
      <c r="D14" s="298"/>
    </row>
    <row r="15" spans="1:5" ht="24.9" x14ac:dyDescent="0.3">
      <c r="A15" s="151" t="s">
        <v>544</v>
      </c>
      <c r="B15" s="146" t="s">
        <v>443</v>
      </c>
      <c r="C15" s="298"/>
      <c r="D15" s="298"/>
    </row>
    <row r="16" spans="1:5" ht="24.9" x14ac:dyDescent="0.3">
      <c r="A16" s="151" t="s">
        <v>544</v>
      </c>
      <c r="B16" s="146" t="s">
        <v>444</v>
      </c>
      <c r="C16" s="298"/>
      <c r="D16" s="298"/>
    </row>
    <row r="17" spans="1:5" ht="24.9" x14ac:dyDescent="0.3">
      <c r="A17" s="151" t="s">
        <v>544</v>
      </c>
      <c r="B17" s="256" t="s">
        <v>445</v>
      </c>
      <c r="C17" s="298"/>
      <c r="D17" s="298"/>
    </row>
    <row r="18" spans="1:5" x14ac:dyDescent="0.3">
      <c r="A18" s="151"/>
      <c r="B18" s="299"/>
      <c r="C18" s="300"/>
      <c r="D18" s="301"/>
    </row>
    <row r="19" spans="1:5" x14ac:dyDescent="0.3">
      <c r="A19" s="151" t="s">
        <v>544</v>
      </c>
      <c r="B19" s="256" t="s">
        <v>267</v>
      </c>
      <c r="C19" s="298">
        <v>310</v>
      </c>
      <c r="D19" s="298">
        <v>310</v>
      </c>
    </row>
    <row r="20" spans="1:5" x14ac:dyDescent="0.3">
      <c r="A20" s="151"/>
      <c r="B20" s="299"/>
      <c r="C20" s="300"/>
      <c r="D20" s="301"/>
    </row>
    <row r="21" spans="1:5" ht="24.9" x14ac:dyDescent="0.3">
      <c r="A21" s="151" t="s">
        <v>544</v>
      </c>
      <c r="B21" s="256" t="s">
        <v>268</v>
      </c>
      <c r="C21" s="298">
        <v>11816</v>
      </c>
      <c r="D21" s="298">
        <v>11816</v>
      </c>
    </row>
    <row r="22" spans="1:5" ht="24.9" x14ac:dyDescent="0.3">
      <c r="A22" s="151" t="s">
        <v>544</v>
      </c>
      <c r="B22" s="256" t="s">
        <v>269</v>
      </c>
      <c r="C22" s="298"/>
      <c r="D22" s="298"/>
    </row>
    <row r="23" spans="1:5" ht="24.9" x14ac:dyDescent="0.3">
      <c r="A23" s="151" t="s">
        <v>544</v>
      </c>
      <c r="B23" s="256" t="s">
        <v>270</v>
      </c>
      <c r="C23" s="298"/>
      <c r="D23" s="298"/>
    </row>
    <row r="24" spans="1:5" x14ac:dyDescent="0.3"/>
    <row r="25" spans="1:5" ht="38.25" customHeight="1" x14ac:dyDescent="0.3">
      <c r="A25" s="151" t="s">
        <v>544</v>
      </c>
      <c r="B25" s="389" t="s">
        <v>271</v>
      </c>
      <c r="C25" s="391"/>
      <c r="D25" s="302"/>
    </row>
    <row r="26" spans="1:5" x14ac:dyDescent="0.3">
      <c r="A26" s="151"/>
      <c r="B26" s="96"/>
      <c r="C26" s="96"/>
      <c r="D26" s="303"/>
    </row>
    <row r="27" spans="1:5" x14ac:dyDescent="0.3">
      <c r="A27" s="151" t="s">
        <v>544</v>
      </c>
      <c r="B27" s="444" t="s">
        <v>272</v>
      </c>
      <c r="C27" s="445"/>
      <c r="D27" s="445"/>
      <c r="E27" s="453"/>
    </row>
    <row r="28" spans="1:5" x14ac:dyDescent="0.3">
      <c r="A28" s="151"/>
      <c r="B28" s="441"/>
      <c r="C28" s="387"/>
      <c r="D28" s="387"/>
      <c r="E28" s="454"/>
    </row>
    <row r="29" spans="1:5" x14ac:dyDescent="0.3"/>
    <row r="30" spans="1:5" x14ac:dyDescent="0.3">
      <c r="A30" s="151" t="s">
        <v>273</v>
      </c>
      <c r="B30" s="450"/>
      <c r="C30" s="436"/>
      <c r="D30" s="196" t="s">
        <v>533</v>
      </c>
      <c r="E30" s="196" t="s">
        <v>534</v>
      </c>
    </row>
    <row r="31" spans="1:5" ht="25.5" customHeight="1" x14ac:dyDescent="0.3">
      <c r="A31" s="151" t="s">
        <v>273</v>
      </c>
      <c r="B31" s="542" t="s">
        <v>532</v>
      </c>
      <c r="C31" s="543"/>
      <c r="D31" s="287">
        <v>12</v>
      </c>
      <c r="E31" s="287">
        <v>19</v>
      </c>
    </row>
    <row r="32" spans="1:5" x14ac:dyDescent="0.3"/>
    <row r="33" spans="1:5" x14ac:dyDescent="0.3">
      <c r="A33" s="151" t="s">
        <v>274</v>
      </c>
      <c r="B33" s="450"/>
      <c r="C33" s="436"/>
      <c r="D33" s="196" t="s">
        <v>471</v>
      </c>
      <c r="E33" s="196" t="s">
        <v>472</v>
      </c>
    </row>
    <row r="34" spans="1:5" ht="27.75" customHeight="1" x14ac:dyDescent="0.3">
      <c r="A34" s="151" t="s">
        <v>274</v>
      </c>
      <c r="B34" s="542" t="s">
        <v>277</v>
      </c>
      <c r="C34" s="543"/>
      <c r="D34" s="181"/>
      <c r="E34" s="181" t="s">
        <v>1029</v>
      </c>
    </row>
    <row r="35" spans="1:5" x14ac:dyDescent="0.3"/>
    <row r="36" spans="1:5" x14ac:dyDescent="0.3">
      <c r="A36" s="151" t="s">
        <v>275</v>
      </c>
      <c r="D36" s="196" t="s">
        <v>471</v>
      </c>
      <c r="E36" s="196" t="s">
        <v>472</v>
      </c>
    </row>
    <row r="37" spans="1:5" ht="28.5" customHeight="1" x14ac:dyDescent="0.3">
      <c r="A37" s="151" t="s">
        <v>275</v>
      </c>
      <c r="B37" s="434" t="s">
        <v>138</v>
      </c>
      <c r="C37" s="544"/>
      <c r="D37" s="181"/>
      <c r="E37" s="181" t="s">
        <v>1029</v>
      </c>
    </row>
    <row r="38" spans="1:5" ht="28.5" customHeight="1" x14ac:dyDescent="0.3">
      <c r="A38" s="151" t="s">
        <v>275</v>
      </c>
      <c r="B38" s="434"/>
      <c r="C38" s="544"/>
      <c r="D38" s="181" t="s">
        <v>140</v>
      </c>
      <c r="E38" s="304"/>
    </row>
    <row r="39" spans="1:5" ht="28.5" customHeight="1" x14ac:dyDescent="0.3">
      <c r="A39" s="151" t="s">
        <v>275</v>
      </c>
      <c r="B39" s="434" t="s">
        <v>139</v>
      </c>
      <c r="C39" s="544"/>
      <c r="D39" s="305"/>
      <c r="E39" s="304"/>
    </row>
    <row r="40" spans="1:5" x14ac:dyDescent="0.3">
      <c r="B40" s="397"/>
      <c r="C40" s="397"/>
      <c r="D40" s="397"/>
      <c r="E40" s="397"/>
    </row>
    <row r="41" spans="1:5" ht="19.5" customHeight="1" x14ac:dyDescent="0.3">
      <c r="A41" s="151" t="s">
        <v>276</v>
      </c>
      <c r="B41" s="387" t="s">
        <v>535</v>
      </c>
      <c r="C41" s="387"/>
      <c r="D41" s="387"/>
      <c r="E41" s="387"/>
    </row>
    <row r="42" spans="1:5" ht="24.9" x14ac:dyDescent="0.3">
      <c r="A42" s="151" t="s">
        <v>276</v>
      </c>
      <c r="B42" s="281"/>
      <c r="C42" s="191" t="s">
        <v>536</v>
      </c>
      <c r="D42" s="191" t="s">
        <v>537</v>
      </c>
      <c r="E42" s="191" t="s">
        <v>538</v>
      </c>
    </row>
    <row r="43" spans="1:5" x14ac:dyDescent="0.3">
      <c r="A43" s="151" t="s">
        <v>276</v>
      </c>
      <c r="B43" s="169" t="s">
        <v>539</v>
      </c>
      <c r="C43" s="377">
        <v>1125</v>
      </c>
      <c r="D43" s="377">
        <v>1125</v>
      </c>
      <c r="E43" s="377">
        <v>1125</v>
      </c>
    </row>
    <row r="44" spans="1:5" x14ac:dyDescent="0.3">
      <c r="A44" s="151" t="s">
        <v>276</v>
      </c>
      <c r="B44" s="169" t="s">
        <v>540</v>
      </c>
      <c r="C44" s="378"/>
      <c r="D44" s="378"/>
      <c r="E44" s="377">
        <v>5373</v>
      </c>
    </row>
    <row r="45" spans="1:5" x14ac:dyDescent="0.3">
      <c r="A45" s="151" t="s">
        <v>276</v>
      </c>
      <c r="B45" s="169" t="s">
        <v>541</v>
      </c>
      <c r="C45" s="378"/>
      <c r="D45" s="377">
        <v>5373</v>
      </c>
      <c r="E45" s="377">
        <v>5373</v>
      </c>
    </row>
    <row r="46" spans="1:5" ht="49.75" x14ac:dyDescent="0.3">
      <c r="A46" s="151" t="s">
        <v>276</v>
      </c>
      <c r="B46" s="188" t="s">
        <v>576</v>
      </c>
      <c r="C46" s="378"/>
      <c r="D46" s="378"/>
      <c r="E46" s="377"/>
    </row>
    <row r="47" spans="1:5" x14ac:dyDescent="0.3">
      <c r="A47" s="151" t="s">
        <v>276</v>
      </c>
      <c r="B47" s="169" t="s">
        <v>542</v>
      </c>
      <c r="C47" s="377">
        <v>1129</v>
      </c>
      <c r="D47" s="377">
        <v>1293</v>
      </c>
      <c r="E47" s="377">
        <v>1293</v>
      </c>
    </row>
    <row r="48" spans="1:5" x14ac:dyDescent="0.3">
      <c r="A48" s="151" t="s">
        <v>276</v>
      </c>
      <c r="B48" s="169" t="s">
        <v>543</v>
      </c>
      <c r="C48" s="377">
        <v>1490</v>
      </c>
      <c r="D48" s="377">
        <v>1105</v>
      </c>
      <c r="E48" s="377">
        <v>1490</v>
      </c>
    </row>
    <row r="49" spans="1:3" x14ac:dyDescent="0.3"/>
    <row r="50" spans="1:3" x14ac:dyDescent="0.3"/>
    <row r="51" spans="1:3" x14ac:dyDescent="0.3">
      <c r="A51" s="151" t="s">
        <v>376</v>
      </c>
      <c r="B51" s="540" t="s">
        <v>641</v>
      </c>
      <c r="C51" s="540"/>
    </row>
    <row r="52" spans="1:3" ht="24.9" x14ac:dyDescent="0.3">
      <c r="A52" s="151" t="s">
        <v>376</v>
      </c>
      <c r="B52" s="146" t="s">
        <v>807</v>
      </c>
      <c r="C52" s="306">
        <v>2115</v>
      </c>
    </row>
    <row r="53" spans="1:3" ht="24.9" x14ac:dyDescent="0.3">
      <c r="A53" s="151" t="s">
        <v>376</v>
      </c>
      <c r="B53" s="146" t="s">
        <v>810</v>
      </c>
      <c r="C53" s="306"/>
    </row>
    <row r="54" spans="1:3" ht="24.9" x14ac:dyDescent="0.3">
      <c r="A54" s="151" t="s">
        <v>376</v>
      </c>
      <c r="B54" s="146" t="s">
        <v>443</v>
      </c>
      <c r="C54" s="306"/>
    </row>
    <row r="55" spans="1:3" ht="24.9" x14ac:dyDescent="0.3">
      <c r="A55" s="151" t="s">
        <v>376</v>
      </c>
      <c r="B55" s="146" t="s">
        <v>809</v>
      </c>
      <c r="C55" s="306"/>
    </row>
    <row r="56" spans="1:3" ht="24.9" x14ac:dyDescent="0.3">
      <c r="A56" s="151" t="s">
        <v>376</v>
      </c>
      <c r="B56" s="146" t="s">
        <v>808</v>
      </c>
      <c r="C56" s="306"/>
    </row>
    <row r="57" spans="1:3" x14ac:dyDescent="0.3"/>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zoomScaleNormal="100" workbookViewId="0">
      <selection activeCell="F82" sqref="F82"/>
    </sheetView>
  </sheetViews>
  <sheetFormatPr defaultColWidth="0" defaultRowHeight="12.45" zeroHeight="1" x14ac:dyDescent="0.3"/>
  <cols>
    <col min="1" max="1" width="4.69140625" style="165" customWidth="1"/>
    <col min="2" max="2" width="2.53515625" style="166" customWidth="1"/>
    <col min="3" max="3" width="41" style="166" customWidth="1"/>
    <col min="4" max="6" width="14.3046875" style="166" customWidth="1"/>
    <col min="7" max="7" width="9.15234375" style="166" customWidth="1"/>
    <col min="8" max="16384" width="0" style="166" hidden="1"/>
  </cols>
  <sheetData>
    <row r="1" spans="1:6" ht="17.600000000000001" x14ac:dyDescent="0.3">
      <c r="A1" s="384" t="s">
        <v>377</v>
      </c>
      <c r="B1" s="384"/>
      <c r="C1" s="384"/>
      <c r="D1" s="384"/>
      <c r="E1" s="384"/>
      <c r="F1" s="384"/>
    </row>
    <row r="2" spans="1:6" x14ac:dyDescent="0.3"/>
    <row r="3" spans="1:6" ht="15.45" x14ac:dyDescent="0.3">
      <c r="B3" s="511" t="s">
        <v>378</v>
      </c>
      <c r="C3" s="496"/>
      <c r="D3" s="496"/>
    </row>
    <row r="4" spans="1:6" ht="116.25" customHeight="1" x14ac:dyDescent="0.3">
      <c r="A4" s="127"/>
      <c r="B4" s="433" t="s">
        <v>1045</v>
      </c>
      <c r="C4" s="386"/>
      <c r="D4" s="386"/>
      <c r="E4" s="386"/>
      <c r="F4" s="386"/>
    </row>
    <row r="5" spans="1:6" x14ac:dyDescent="0.3">
      <c r="A5" s="127"/>
      <c r="B5" s="155"/>
      <c r="C5" s="164"/>
      <c r="D5" s="164"/>
      <c r="E5" s="164"/>
      <c r="F5" s="164"/>
    </row>
    <row r="6" spans="1:6" ht="24.9" x14ac:dyDescent="0.3">
      <c r="A6" s="127" t="s">
        <v>341</v>
      </c>
      <c r="B6" s="560"/>
      <c r="C6" s="561"/>
      <c r="D6" s="561"/>
      <c r="E6" s="191" t="s">
        <v>1043</v>
      </c>
      <c r="F6" s="56" t="s">
        <v>1044</v>
      </c>
    </row>
    <row r="7" spans="1:6" ht="27" customHeight="1" x14ac:dyDescent="0.3">
      <c r="A7" s="151" t="s">
        <v>341</v>
      </c>
      <c r="B7" s="428" t="s">
        <v>200</v>
      </c>
      <c r="C7" s="399"/>
      <c r="D7" s="399"/>
      <c r="E7" s="307" t="s">
        <v>1029</v>
      </c>
      <c r="F7" s="307"/>
    </row>
    <row r="8" spans="1:6" x14ac:dyDescent="0.3">
      <c r="A8" s="151"/>
      <c r="B8" s="88"/>
      <c r="C8" s="96"/>
      <c r="D8" s="96"/>
      <c r="E8" s="308"/>
      <c r="F8" s="308"/>
    </row>
    <row r="9" spans="1:6" x14ac:dyDescent="0.3">
      <c r="A9" s="151" t="s">
        <v>343</v>
      </c>
      <c r="B9" s="386" t="s">
        <v>183</v>
      </c>
      <c r="C9" s="386"/>
      <c r="D9" s="386"/>
      <c r="E9" s="386"/>
      <c r="F9" s="386"/>
    </row>
    <row r="10" spans="1:6" x14ac:dyDescent="0.3">
      <c r="A10" s="151" t="s">
        <v>343</v>
      </c>
      <c r="B10" s="559" t="s">
        <v>184</v>
      </c>
      <c r="C10" s="559"/>
      <c r="D10" s="181"/>
    </row>
    <row r="11" spans="1:6" x14ac:dyDescent="0.3">
      <c r="A11" s="151" t="s">
        <v>343</v>
      </c>
      <c r="B11" s="451" t="s">
        <v>185</v>
      </c>
      <c r="C11" s="451"/>
      <c r="D11" s="181"/>
    </row>
    <row r="12" spans="1:6" x14ac:dyDescent="0.3">
      <c r="A12" s="151" t="s">
        <v>343</v>
      </c>
      <c r="B12" s="451" t="s">
        <v>186</v>
      </c>
      <c r="C12" s="451"/>
      <c r="D12" s="181" t="s">
        <v>1029</v>
      </c>
    </row>
    <row r="13" spans="1:6" x14ac:dyDescent="0.3"/>
    <row r="14" spans="1:6" ht="55.75" x14ac:dyDescent="0.3">
      <c r="A14" s="151" t="s">
        <v>341</v>
      </c>
      <c r="B14" s="553"/>
      <c r="C14" s="554"/>
      <c r="D14" s="555"/>
      <c r="E14" s="150" t="s">
        <v>383</v>
      </c>
      <c r="F14" s="150" t="s">
        <v>384</v>
      </c>
    </row>
    <row r="15" spans="1:6" ht="14.15" x14ac:dyDescent="0.35">
      <c r="A15" s="151" t="s">
        <v>341</v>
      </c>
      <c r="B15" s="556" t="s">
        <v>379</v>
      </c>
      <c r="C15" s="557"/>
      <c r="D15" s="557"/>
      <c r="E15" s="557"/>
      <c r="F15" s="558"/>
    </row>
    <row r="16" spans="1:6" x14ac:dyDescent="0.3">
      <c r="A16" s="151" t="s">
        <v>341</v>
      </c>
      <c r="B16" s="389" t="s">
        <v>380</v>
      </c>
      <c r="C16" s="390"/>
      <c r="D16" s="391"/>
      <c r="E16" s="361">
        <v>1828712</v>
      </c>
      <c r="F16" s="361">
        <v>13240</v>
      </c>
    </row>
    <row r="17" spans="1:6" ht="26.25" customHeight="1" x14ac:dyDescent="0.3">
      <c r="A17" s="151" t="s">
        <v>341</v>
      </c>
      <c r="B17" s="389" t="s">
        <v>446</v>
      </c>
      <c r="C17" s="390"/>
      <c r="D17" s="391"/>
      <c r="E17" s="361">
        <v>1387199</v>
      </c>
      <c r="F17" s="361">
        <v>1204650</v>
      </c>
    </row>
    <row r="18" spans="1:6" ht="40.5" customHeight="1" x14ac:dyDescent="0.3">
      <c r="A18" s="151" t="s">
        <v>341</v>
      </c>
      <c r="B18" s="434" t="s">
        <v>755</v>
      </c>
      <c r="C18" s="562"/>
      <c r="D18" s="544"/>
      <c r="E18" s="361">
        <v>29762206.050000001</v>
      </c>
      <c r="F18" s="361">
        <v>23844257.449999999</v>
      </c>
    </row>
    <row r="19" spans="1:6" ht="27.75" customHeight="1" x14ac:dyDescent="0.3">
      <c r="A19" s="151" t="s">
        <v>341</v>
      </c>
      <c r="B19" s="389" t="s">
        <v>201</v>
      </c>
      <c r="C19" s="390"/>
      <c r="D19" s="391"/>
      <c r="E19" s="361">
        <v>362348.53</v>
      </c>
      <c r="F19" s="361">
        <v>1593572.55</v>
      </c>
    </row>
    <row r="20" spans="1:6" x14ac:dyDescent="0.3">
      <c r="A20" s="151" t="s">
        <v>341</v>
      </c>
      <c r="B20" s="563" t="s">
        <v>490</v>
      </c>
      <c r="C20" s="564"/>
      <c r="D20" s="565"/>
      <c r="E20" s="365">
        <f>SUM(E16:E19)</f>
        <v>33340465.580000002</v>
      </c>
      <c r="F20" s="365">
        <f>SUM(F16:F19)</f>
        <v>26655720</v>
      </c>
    </row>
    <row r="21" spans="1:6" ht="14.15" x14ac:dyDescent="0.35">
      <c r="A21" s="151" t="s">
        <v>341</v>
      </c>
      <c r="B21" s="556" t="s">
        <v>491</v>
      </c>
      <c r="C21" s="557"/>
      <c r="D21" s="557"/>
      <c r="E21" s="557"/>
      <c r="F21" s="558"/>
    </row>
    <row r="22" spans="1:6" x14ac:dyDescent="0.3">
      <c r="A22" s="151" t="s">
        <v>341</v>
      </c>
      <c r="B22" s="389" t="s">
        <v>492</v>
      </c>
      <c r="C22" s="390"/>
      <c r="D22" s="391"/>
      <c r="E22" s="361">
        <v>2771918.64</v>
      </c>
      <c r="F22" s="361">
        <v>4144671.36</v>
      </c>
    </row>
    <row r="23" spans="1:6" x14ac:dyDescent="0.3">
      <c r="A23" s="151" t="s">
        <v>341</v>
      </c>
      <c r="B23" s="389" t="s">
        <v>811</v>
      </c>
      <c r="C23" s="390"/>
      <c r="D23" s="391"/>
      <c r="E23" s="361">
        <v>491086</v>
      </c>
      <c r="F23" s="362"/>
    </row>
    <row r="24" spans="1:6" ht="25.5" customHeight="1" x14ac:dyDescent="0.3">
      <c r="A24" s="151" t="s">
        <v>341</v>
      </c>
      <c r="B24" s="389" t="s">
        <v>447</v>
      </c>
      <c r="C24" s="390"/>
      <c r="D24" s="391"/>
      <c r="E24" s="361">
        <v>275633</v>
      </c>
      <c r="F24" s="361">
        <v>688210</v>
      </c>
    </row>
    <row r="25" spans="1:6" x14ac:dyDescent="0.3">
      <c r="A25" s="151" t="s">
        <v>341</v>
      </c>
      <c r="B25" s="563" t="s">
        <v>493</v>
      </c>
      <c r="C25" s="564"/>
      <c r="D25" s="565"/>
      <c r="E25" s="363">
        <f>SUM(E22:E24)</f>
        <v>3538637.64</v>
      </c>
      <c r="F25" s="363">
        <f>SUM(F22,F24)</f>
        <v>4832881.3599999994</v>
      </c>
    </row>
    <row r="26" spans="1:6" ht="14.15" x14ac:dyDescent="0.35">
      <c r="A26" s="151" t="s">
        <v>341</v>
      </c>
      <c r="B26" s="556" t="s">
        <v>334</v>
      </c>
      <c r="C26" s="557"/>
      <c r="D26" s="557"/>
      <c r="E26" s="557"/>
      <c r="F26" s="558"/>
    </row>
    <row r="27" spans="1:6" x14ac:dyDescent="0.3">
      <c r="A27" s="151" t="s">
        <v>341</v>
      </c>
      <c r="B27" s="389" t="s">
        <v>494</v>
      </c>
      <c r="C27" s="390"/>
      <c r="D27" s="391"/>
      <c r="E27" s="361">
        <v>339220</v>
      </c>
      <c r="F27" s="361">
        <v>1476708</v>
      </c>
    </row>
    <row r="28" spans="1:6" ht="38.25" customHeight="1" x14ac:dyDescent="0.3">
      <c r="A28" s="151" t="s">
        <v>341</v>
      </c>
      <c r="B28" s="389" t="s">
        <v>952</v>
      </c>
      <c r="C28" s="390"/>
      <c r="D28" s="391"/>
      <c r="E28" s="361">
        <v>824549</v>
      </c>
      <c r="F28" s="361">
        <v>199390</v>
      </c>
    </row>
    <row r="29" spans="1:6" x14ac:dyDescent="0.3">
      <c r="A29" s="151" t="s">
        <v>341</v>
      </c>
      <c r="B29" s="389" t="s">
        <v>495</v>
      </c>
      <c r="C29" s="390"/>
      <c r="D29" s="391"/>
      <c r="E29" s="364">
        <v>0</v>
      </c>
      <c r="F29" s="364">
        <v>0</v>
      </c>
    </row>
    <row r="30" spans="1:6" x14ac:dyDescent="0.3"/>
    <row r="31" spans="1:6" ht="87" customHeight="1" x14ac:dyDescent="0.3">
      <c r="A31" s="151" t="s">
        <v>342</v>
      </c>
      <c r="B31" s="528" t="s">
        <v>147</v>
      </c>
      <c r="C31" s="386"/>
      <c r="D31" s="386"/>
      <c r="E31" s="386"/>
      <c r="F31" s="386"/>
    </row>
    <row r="32" spans="1:6" ht="34.75" x14ac:dyDescent="0.3">
      <c r="A32" s="151" t="s">
        <v>342</v>
      </c>
      <c r="B32" s="67"/>
      <c r="C32" s="68"/>
      <c r="D32" s="19" t="s">
        <v>496</v>
      </c>
      <c r="E32" s="19" t="s">
        <v>497</v>
      </c>
      <c r="F32" s="19" t="s">
        <v>498</v>
      </c>
    </row>
    <row r="33" spans="1:6" ht="23.15" x14ac:dyDescent="0.3">
      <c r="A33" s="127" t="s">
        <v>342</v>
      </c>
      <c r="B33" s="59" t="s">
        <v>499</v>
      </c>
      <c r="C33" s="60" t="s">
        <v>1046</v>
      </c>
      <c r="D33" s="61">
        <v>442</v>
      </c>
      <c r="E33" s="61">
        <v>1790</v>
      </c>
      <c r="F33" s="61">
        <v>11</v>
      </c>
    </row>
    <row r="34" spans="1:6" ht="24.75" customHeight="1" x14ac:dyDescent="0.3">
      <c r="A34" s="151" t="s">
        <v>342</v>
      </c>
      <c r="B34" s="59" t="s">
        <v>502</v>
      </c>
      <c r="C34" s="60" t="s">
        <v>448</v>
      </c>
      <c r="D34" s="61">
        <v>407</v>
      </c>
      <c r="E34" s="61">
        <v>1287</v>
      </c>
      <c r="F34" s="61">
        <v>5</v>
      </c>
    </row>
    <row r="35" spans="1:6" ht="23.15" x14ac:dyDescent="0.3">
      <c r="A35" s="151" t="s">
        <v>342</v>
      </c>
      <c r="B35" s="59" t="s">
        <v>503</v>
      </c>
      <c r="C35" s="60" t="s">
        <v>504</v>
      </c>
      <c r="D35" s="61">
        <v>267</v>
      </c>
      <c r="E35" s="61">
        <v>956</v>
      </c>
      <c r="F35" s="61">
        <v>3</v>
      </c>
    </row>
    <row r="36" spans="1:6" ht="23.15" x14ac:dyDescent="0.3">
      <c r="A36" s="151" t="s">
        <v>342</v>
      </c>
      <c r="B36" s="59" t="s">
        <v>505</v>
      </c>
      <c r="C36" s="60" t="s">
        <v>449</v>
      </c>
      <c r="D36" s="61">
        <v>266</v>
      </c>
      <c r="E36" s="61">
        <v>955</v>
      </c>
      <c r="F36" s="61">
        <v>3</v>
      </c>
    </row>
    <row r="37" spans="1:6" ht="23.15" x14ac:dyDescent="0.3">
      <c r="A37" s="151" t="s">
        <v>342</v>
      </c>
      <c r="B37" s="59" t="s">
        <v>506</v>
      </c>
      <c r="C37" s="60" t="s">
        <v>243</v>
      </c>
      <c r="D37" s="61">
        <v>262</v>
      </c>
      <c r="E37" s="61">
        <v>946</v>
      </c>
      <c r="F37" s="61">
        <v>3</v>
      </c>
    </row>
    <row r="38" spans="1:6" ht="23.15" x14ac:dyDescent="0.3">
      <c r="A38" s="151" t="s">
        <v>342</v>
      </c>
      <c r="B38" s="59" t="s">
        <v>507</v>
      </c>
      <c r="C38" s="60" t="s">
        <v>244</v>
      </c>
      <c r="D38" s="61">
        <v>127</v>
      </c>
      <c r="E38" s="61">
        <v>575</v>
      </c>
      <c r="F38" s="61">
        <v>3</v>
      </c>
    </row>
    <row r="39" spans="1:6" ht="23.15" x14ac:dyDescent="0.3">
      <c r="A39" s="151" t="s">
        <v>342</v>
      </c>
      <c r="B39" s="59" t="s">
        <v>508</v>
      </c>
      <c r="C39" s="60" t="s">
        <v>245</v>
      </c>
      <c r="D39" s="61">
        <v>142</v>
      </c>
      <c r="E39" s="61">
        <v>368</v>
      </c>
      <c r="F39" s="61">
        <v>0</v>
      </c>
    </row>
    <row r="40" spans="1:6" ht="34.75" x14ac:dyDescent="0.3">
      <c r="A40" s="151" t="s">
        <v>342</v>
      </c>
      <c r="B40" s="59" t="s">
        <v>509</v>
      </c>
      <c r="C40" s="60" t="s">
        <v>521</v>
      </c>
      <c r="D40" s="61">
        <v>149</v>
      </c>
      <c r="E40" s="61">
        <v>436</v>
      </c>
      <c r="F40" s="61">
        <v>0</v>
      </c>
    </row>
    <row r="41" spans="1:6" ht="69.45" x14ac:dyDescent="0.3">
      <c r="A41" s="151" t="s">
        <v>342</v>
      </c>
      <c r="B41" s="59" t="s">
        <v>510</v>
      </c>
      <c r="C41" s="60" t="s">
        <v>246</v>
      </c>
      <c r="D41" s="62">
        <v>0.94</v>
      </c>
      <c r="E41" s="62">
        <v>0.91</v>
      </c>
      <c r="F41" s="62">
        <v>0.52</v>
      </c>
    </row>
    <row r="42" spans="1:6" ht="46.3" x14ac:dyDescent="0.3">
      <c r="A42" s="151" t="s">
        <v>342</v>
      </c>
      <c r="B42" s="59" t="s">
        <v>511</v>
      </c>
      <c r="C42" s="60" t="s">
        <v>864</v>
      </c>
      <c r="D42" s="594">
        <v>43614.180451127817</v>
      </c>
      <c r="E42" s="594">
        <v>43430.229319371727</v>
      </c>
      <c r="F42" s="594">
        <v>22365</v>
      </c>
    </row>
    <row r="43" spans="1:6" ht="23.15" x14ac:dyDescent="0.3">
      <c r="A43" s="151" t="s">
        <v>342</v>
      </c>
      <c r="B43" s="63" t="s">
        <v>512</v>
      </c>
      <c r="C43" s="64" t="s">
        <v>247</v>
      </c>
      <c r="D43" s="594">
        <v>34224.509923664118</v>
      </c>
      <c r="E43" s="594">
        <v>35184.376934460888</v>
      </c>
      <c r="F43" s="594">
        <v>18681.666666666668</v>
      </c>
    </row>
    <row r="44" spans="1:6" ht="36.75" customHeight="1" x14ac:dyDescent="0.3">
      <c r="A44" s="151" t="s">
        <v>342</v>
      </c>
      <c r="B44" s="59" t="s">
        <v>513</v>
      </c>
      <c r="C44" s="60" t="s">
        <v>865</v>
      </c>
      <c r="D44" s="594">
        <v>3701.787401574803</v>
      </c>
      <c r="E44" s="594">
        <v>6118.7958956521743</v>
      </c>
      <c r="F44" s="594">
        <v>6093.333333333333</v>
      </c>
    </row>
    <row r="45" spans="1:6" ht="34.75" x14ac:dyDescent="0.3">
      <c r="A45" s="151" t="s">
        <v>342</v>
      </c>
      <c r="B45" s="59" t="s">
        <v>514</v>
      </c>
      <c r="C45" s="60" t="s">
        <v>248</v>
      </c>
      <c r="D45" s="594">
        <v>2804.1496062992128</v>
      </c>
      <c r="E45" s="594">
        <v>4798.119373913044</v>
      </c>
      <c r="F45" s="594">
        <v>4333.333333333333</v>
      </c>
    </row>
    <row r="46" spans="1:6" x14ac:dyDescent="0.3">
      <c r="F46" s="594"/>
    </row>
    <row r="47" spans="1:6" ht="75" customHeight="1" x14ac:dyDescent="0.3">
      <c r="A47" s="151" t="s">
        <v>520</v>
      </c>
      <c r="B47" s="567" t="s">
        <v>756</v>
      </c>
      <c r="C47" s="540"/>
      <c r="D47" s="540"/>
      <c r="E47" s="540"/>
      <c r="F47" s="540"/>
    </row>
    <row r="48" spans="1:6" ht="34.75" x14ac:dyDescent="0.3">
      <c r="A48" s="151" t="s">
        <v>520</v>
      </c>
      <c r="B48" s="67"/>
      <c r="C48" s="68"/>
      <c r="D48" s="19" t="s">
        <v>496</v>
      </c>
      <c r="E48" s="19" t="s">
        <v>515</v>
      </c>
      <c r="F48" s="19" t="s">
        <v>516</v>
      </c>
    </row>
    <row r="49" spans="1:7" ht="49.5" customHeight="1" x14ac:dyDescent="0.3">
      <c r="A49" s="151" t="s">
        <v>520</v>
      </c>
      <c r="B49" s="59" t="s">
        <v>517</v>
      </c>
      <c r="C49" s="60" t="s">
        <v>249</v>
      </c>
      <c r="D49" s="61">
        <v>120</v>
      </c>
      <c r="E49" s="61">
        <v>296</v>
      </c>
      <c r="F49" s="61">
        <v>0</v>
      </c>
    </row>
    <row r="50" spans="1:7" ht="23.15" x14ac:dyDescent="0.3">
      <c r="A50" s="151" t="s">
        <v>520</v>
      </c>
      <c r="B50" s="59" t="s">
        <v>518</v>
      </c>
      <c r="C50" s="60" t="s">
        <v>407</v>
      </c>
      <c r="D50" s="65">
        <v>14116.978333333333</v>
      </c>
      <c r="E50" s="65">
        <v>12726.493074324324</v>
      </c>
      <c r="F50" s="65">
        <v>0</v>
      </c>
    </row>
    <row r="51" spans="1:7" ht="34.75" x14ac:dyDescent="0.3">
      <c r="A51" s="151" t="s">
        <v>520</v>
      </c>
      <c r="B51" s="59" t="s">
        <v>519</v>
      </c>
      <c r="C51" s="60" t="s">
        <v>408</v>
      </c>
      <c r="D51" s="61">
        <v>0</v>
      </c>
      <c r="E51" s="61">
        <v>0</v>
      </c>
      <c r="F51" s="61">
        <v>0</v>
      </c>
    </row>
    <row r="52" spans="1:7" ht="34.75" x14ac:dyDescent="0.3">
      <c r="A52" s="151" t="s">
        <v>520</v>
      </c>
      <c r="B52" s="59" t="s">
        <v>182</v>
      </c>
      <c r="C52" s="60" t="s">
        <v>409</v>
      </c>
      <c r="D52" s="65">
        <v>0</v>
      </c>
      <c r="E52" s="65">
        <v>0</v>
      </c>
      <c r="F52" s="65">
        <v>0</v>
      </c>
    </row>
    <row r="53" spans="1:7" x14ac:dyDescent="0.3">
      <c r="A53" s="166"/>
    </row>
    <row r="54" spans="1:7" x14ac:dyDescent="0.3">
      <c r="A54" s="151" t="s">
        <v>343</v>
      </c>
      <c r="B54" s="91" t="s">
        <v>132</v>
      </c>
      <c r="C54" s="92"/>
      <c r="D54" s="93"/>
      <c r="E54" s="93"/>
      <c r="F54" s="93"/>
    </row>
    <row r="55" spans="1:7" x14ac:dyDescent="0.3">
      <c r="A55" s="151"/>
      <c r="B55" s="91"/>
      <c r="C55" s="91"/>
      <c r="D55" s="93"/>
      <c r="E55" s="93"/>
      <c r="F55" s="93"/>
    </row>
    <row r="56" spans="1:7" s="296" customFormat="1" ht="27" customHeight="1" x14ac:dyDescent="0.3">
      <c r="A56" s="99"/>
      <c r="B56" s="128"/>
      <c r="C56" s="569" t="s">
        <v>943</v>
      </c>
      <c r="D56" s="547"/>
      <c r="E56" s="547"/>
      <c r="F56" s="547"/>
    </row>
    <row r="57" spans="1:7" s="296" customFormat="1" ht="99.45" x14ac:dyDescent="0.3">
      <c r="A57" s="99"/>
      <c r="B57" s="128"/>
      <c r="C57" s="309" t="s">
        <v>1075</v>
      </c>
      <c r="D57" s="129"/>
      <c r="E57" s="129"/>
      <c r="F57" s="129"/>
    </row>
    <row r="58" spans="1:7" s="296" customFormat="1" ht="37.299999999999997" x14ac:dyDescent="0.3">
      <c r="A58" s="99"/>
      <c r="B58" s="128"/>
      <c r="C58" s="309" t="s">
        <v>944</v>
      </c>
      <c r="D58" s="129"/>
      <c r="E58" s="129"/>
      <c r="F58" s="129"/>
    </row>
    <row r="59" spans="1:7" s="296" customFormat="1" x14ac:dyDescent="0.3">
      <c r="A59" s="310"/>
      <c r="B59" s="311"/>
      <c r="C59" s="311" t="s">
        <v>945</v>
      </c>
      <c r="D59" s="311"/>
      <c r="E59" s="311"/>
      <c r="F59" s="311"/>
    </row>
    <row r="60" spans="1:7" ht="66" customHeight="1" x14ac:dyDescent="0.3">
      <c r="A60" s="99" t="s">
        <v>344</v>
      </c>
      <c r="B60" s="455" t="s">
        <v>1076</v>
      </c>
      <c r="C60" s="455"/>
      <c r="D60" s="455"/>
      <c r="E60" s="455"/>
      <c r="F60" s="133">
        <v>401</v>
      </c>
    </row>
    <row r="61" spans="1:7" s="198" customFormat="1" ht="66" customHeight="1" thickBot="1" x14ac:dyDescent="0.35">
      <c r="A61" s="130" t="s">
        <v>345</v>
      </c>
      <c r="B61" s="566" t="s">
        <v>957</v>
      </c>
      <c r="C61" s="566"/>
      <c r="D61" s="566"/>
      <c r="E61" s="566"/>
      <c r="F61" s="566"/>
      <c r="G61" s="311"/>
    </row>
    <row r="62" spans="1:7" s="198" customFormat="1" ht="66" customHeight="1" x14ac:dyDescent="0.3">
      <c r="A62" s="130"/>
      <c r="B62" s="312"/>
      <c r="C62" s="574" t="s">
        <v>953</v>
      </c>
      <c r="D62" s="572" t="s">
        <v>954</v>
      </c>
      <c r="E62" s="570" t="s">
        <v>955</v>
      </c>
      <c r="F62" s="548" t="s">
        <v>956</v>
      </c>
      <c r="G62" s="311"/>
    </row>
    <row r="63" spans="1:7" s="198" customFormat="1" ht="66" customHeight="1" thickBot="1" x14ac:dyDescent="0.35">
      <c r="A63" s="130" t="s">
        <v>345</v>
      </c>
      <c r="B63" s="311"/>
      <c r="C63" s="575"/>
      <c r="D63" s="573"/>
      <c r="E63" s="571"/>
      <c r="F63" s="549"/>
      <c r="G63" s="311"/>
    </row>
    <row r="64" spans="1:7" s="198" customFormat="1" ht="66" customHeight="1" x14ac:dyDescent="0.3">
      <c r="A64" s="130"/>
      <c r="B64" s="312"/>
      <c r="C64" s="131" t="s">
        <v>946</v>
      </c>
      <c r="D64" s="313">
        <v>188</v>
      </c>
      <c r="E64" s="604">
        <f>188/401</f>
        <v>0.46882793017456359</v>
      </c>
      <c r="F64" s="314">
        <v>25385.031914893618</v>
      </c>
      <c r="G64" s="311"/>
    </row>
    <row r="65" spans="1:256" s="198" customFormat="1" ht="66" customHeight="1" x14ac:dyDescent="0.3">
      <c r="A65" s="130"/>
      <c r="B65" s="312"/>
      <c r="C65" s="132" t="s">
        <v>947</v>
      </c>
      <c r="D65" s="315">
        <v>186</v>
      </c>
      <c r="E65" s="605">
        <f>186/401</f>
        <v>0.46384039900249374</v>
      </c>
      <c r="F65" s="317">
        <v>20861.209677419356</v>
      </c>
      <c r="G65" s="311"/>
    </row>
    <row r="66" spans="1:256" s="198" customFormat="1" ht="66" customHeight="1" x14ac:dyDescent="0.3">
      <c r="A66" s="130"/>
      <c r="B66" s="312"/>
      <c r="C66" s="318" t="s">
        <v>948</v>
      </c>
      <c r="D66" s="315">
        <v>0</v>
      </c>
      <c r="E66" s="316">
        <v>0</v>
      </c>
      <c r="F66" s="317">
        <v>0</v>
      </c>
      <c r="G66" s="311"/>
    </row>
    <row r="67" spans="1:256" s="198" customFormat="1" ht="66" customHeight="1" x14ac:dyDescent="0.3">
      <c r="A67" s="130"/>
      <c r="B67" s="312"/>
      <c r="C67" s="318" t="s">
        <v>949</v>
      </c>
      <c r="D67" s="315">
        <v>0</v>
      </c>
      <c r="E67" s="316">
        <v>0</v>
      </c>
      <c r="F67" s="317">
        <v>0</v>
      </c>
      <c r="G67" s="311"/>
    </row>
    <row r="68" spans="1:256" s="198" customFormat="1" ht="66" customHeight="1" x14ac:dyDescent="0.3">
      <c r="A68" s="130"/>
      <c r="B68" s="312"/>
      <c r="C68" s="319" t="s">
        <v>958</v>
      </c>
      <c r="D68" s="315">
        <v>21</v>
      </c>
      <c r="E68" s="605">
        <f>21/401</f>
        <v>5.2369077306733167E-2</v>
      </c>
      <c r="F68" s="317">
        <v>42485</v>
      </c>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317"/>
      <c r="CA68" s="317"/>
      <c r="CB68" s="317"/>
      <c r="CC68" s="317"/>
      <c r="CD68" s="317"/>
      <c r="CE68" s="317"/>
      <c r="CF68" s="317"/>
      <c r="CG68" s="317"/>
      <c r="CH68" s="317"/>
      <c r="CI68" s="317"/>
      <c r="CJ68" s="317"/>
      <c r="CK68" s="317"/>
      <c r="CL68" s="317"/>
      <c r="CM68" s="317"/>
      <c r="CN68" s="317"/>
      <c r="CO68" s="317"/>
      <c r="CP68" s="317"/>
      <c r="CQ68" s="317"/>
      <c r="CR68" s="317"/>
      <c r="CS68" s="317"/>
      <c r="CT68" s="317"/>
      <c r="CU68" s="317"/>
      <c r="CV68" s="317"/>
      <c r="CW68" s="317"/>
      <c r="CX68" s="317"/>
      <c r="CY68" s="317"/>
      <c r="CZ68" s="317"/>
      <c r="DA68" s="317"/>
      <c r="DB68" s="317"/>
      <c r="DC68" s="317"/>
      <c r="DD68" s="317"/>
      <c r="DE68" s="317"/>
      <c r="DF68" s="317"/>
      <c r="DG68" s="317"/>
      <c r="DH68" s="317"/>
      <c r="DI68" s="317"/>
      <c r="DJ68" s="317"/>
      <c r="DK68" s="317"/>
      <c r="DL68" s="317"/>
      <c r="DM68" s="317"/>
      <c r="DN68" s="317"/>
      <c r="DO68" s="317"/>
      <c r="DP68" s="317"/>
      <c r="DQ68" s="317"/>
      <c r="DR68" s="317"/>
      <c r="DS68" s="317"/>
      <c r="DT68" s="317"/>
      <c r="DU68" s="317"/>
      <c r="DV68" s="317"/>
      <c r="DW68" s="317"/>
      <c r="DX68" s="317"/>
      <c r="DY68" s="317"/>
      <c r="DZ68" s="317"/>
      <c r="EA68" s="317"/>
      <c r="EB68" s="317"/>
      <c r="EC68" s="317"/>
      <c r="ED68" s="317"/>
      <c r="EE68" s="317"/>
      <c r="EF68" s="317"/>
      <c r="EG68" s="317"/>
      <c r="EH68" s="317"/>
      <c r="EI68" s="317"/>
      <c r="EJ68" s="317"/>
      <c r="EK68" s="317"/>
      <c r="EL68" s="317"/>
      <c r="EM68" s="317"/>
      <c r="EN68" s="317"/>
      <c r="EO68" s="317"/>
      <c r="EP68" s="317"/>
      <c r="EQ68" s="317"/>
      <c r="ER68" s="317"/>
      <c r="ES68" s="317"/>
      <c r="ET68" s="317"/>
      <c r="EU68" s="317"/>
      <c r="EV68" s="317"/>
      <c r="EW68" s="317"/>
      <c r="EX68" s="317"/>
      <c r="EY68" s="317"/>
      <c r="EZ68" s="317"/>
      <c r="FA68" s="317"/>
      <c r="FB68" s="317"/>
      <c r="FC68" s="317"/>
      <c r="FD68" s="317"/>
      <c r="FE68" s="317"/>
      <c r="FF68" s="317"/>
      <c r="FG68" s="317"/>
      <c r="FH68" s="317"/>
      <c r="FI68" s="317"/>
      <c r="FJ68" s="317"/>
      <c r="FK68" s="317"/>
      <c r="FL68" s="317"/>
      <c r="FM68" s="317"/>
      <c r="FN68" s="317"/>
      <c r="FO68" s="317"/>
      <c r="FP68" s="317"/>
      <c r="FQ68" s="317"/>
      <c r="FR68" s="317"/>
      <c r="FS68" s="317"/>
      <c r="FT68" s="317"/>
      <c r="FU68" s="317"/>
      <c r="FV68" s="317"/>
      <c r="FW68" s="317"/>
      <c r="FX68" s="317"/>
      <c r="FY68" s="317"/>
      <c r="FZ68" s="317"/>
      <c r="GA68" s="317"/>
      <c r="GB68" s="317"/>
      <c r="GC68" s="317"/>
      <c r="GD68" s="317"/>
      <c r="GE68" s="317"/>
      <c r="GF68" s="317"/>
      <c r="GG68" s="317"/>
      <c r="GH68" s="317"/>
      <c r="GI68" s="317"/>
      <c r="GJ68" s="317"/>
      <c r="GK68" s="317"/>
      <c r="GL68" s="317"/>
      <c r="GM68" s="317"/>
      <c r="GN68" s="317"/>
      <c r="GO68" s="317"/>
      <c r="GP68" s="317"/>
      <c r="GQ68" s="317"/>
      <c r="GR68" s="317"/>
      <c r="GS68" s="317"/>
      <c r="GT68" s="317"/>
      <c r="GU68" s="317"/>
      <c r="GV68" s="317"/>
      <c r="GW68" s="317"/>
      <c r="GX68" s="317"/>
      <c r="GY68" s="317"/>
      <c r="GZ68" s="317"/>
      <c r="HA68" s="317"/>
      <c r="HB68" s="317"/>
      <c r="HC68" s="317"/>
      <c r="HD68" s="317"/>
      <c r="HE68" s="317"/>
      <c r="HF68" s="317"/>
      <c r="HG68" s="317"/>
      <c r="HH68" s="317"/>
      <c r="HI68" s="317"/>
      <c r="HJ68" s="317"/>
      <c r="HK68" s="317"/>
      <c r="HL68" s="317"/>
      <c r="HM68" s="317"/>
      <c r="HN68" s="317"/>
      <c r="HO68" s="317"/>
      <c r="HP68" s="317"/>
      <c r="HQ68" s="317"/>
      <c r="HR68" s="317"/>
      <c r="HS68" s="317"/>
      <c r="HT68" s="317"/>
      <c r="HU68" s="317"/>
      <c r="HV68" s="317"/>
      <c r="HW68" s="317"/>
      <c r="HX68" s="317"/>
      <c r="HY68" s="317"/>
      <c r="HZ68" s="317"/>
      <c r="IA68" s="317"/>
      <c r="IB68" s="317"/>
      <c r="IC68" s="317"/>
      <c r="ID68" s="317"/>
      <c r="IE68" s="317"/>
      <c r="IF68" s="317"/>
      <c r="IG68" s="317"/>
      <c r="IH68" s="317"/>
      <c r="II68" s="317"/>
      <c r="IJ68" s="317"/>
      <c r="IK68" s="317"/>
      <c r="IL68" s="317"/>
      <c r="IM68" s="317"/>
      <c r="IN68" s="317"/>
      <c r="IO68" s="317"/>
      <c r="IP68" s="317"/>
      <c r="IQ68" s="317"/>
      <c r="IR68" s="317"/>
      <c r="IS68" s="317"/>
      <c r="IT68" s="317"/>
      <c r="IU68" s="317"/>
      <c r="IV68" s="317"/>
    </row>
    <row r="69" spans="1:256" x14ac:dyDescent="0.3">
      <c r="A69" s="151"/>
      <c r="B69" s="194"/>
      <c r="C69" s="194"/>
      <c r="D69" s="194"/>
      <c r="E69" s="194"/>
    </row>
    <row r="70" spans="1:256" ht="27.75" customHeight="1" x14ac:dyDescent="0.3">
      <c r="B70" s="568" t="s">
        <v>848</v>
      </c>
      <c r="C70" s="386"/>
      <c r="D70" s="386"/>
      <c r="E70" s="386"/>
      <c r="F70" s="386"/>
    </row>
    <row r="71" spans="1:256" ht="15.45" x14ac:dyDescent="0.3">
      <c r="B71" s="160"/>
      <c r="C71" s="164"/>
      <c r="D71" s="164"/>
      <c r="E71" s="164"/>
      <c r="F71" s="164"/>
    </row>
    <row r="72" spans="1:256" ht="26.25" customHeight="1" x14ac:dyDescent="0.3">
      <c r="A72" s="151" t="s">
        <v>346</v>
      </c>
      <c r="B72" s="386" t="s">
        <v>133</v>
      </c>
      <c r="C72" s="386"/>
      <c r="D72" s="386"/>
      <c r="E72" s="386"/>
      <c r="F72" s="386"/>
    </row>
    <row r="73" spans="1:256" x14ac:dyDescent="0.3">
      <c r="A73" s="151" t="s">
        <v>346</v>
      </c>
      <c r="B73" s="451" t="s">
        <v>410</v>
      </c>
      <c r="C73" s="451"/>
      <c r="D73" s="451"/>
      <c r="E73" s="181" t="s">
        <v>1029</v>
      </c>
    </row>
    <row r="74" spans="1:256" x14ac:dyDescent="0.3">
      <c r="A74" s="151" t="s">
        <v>346</v>
      </c>
      <c r="B74" s="451" t="s">
        <v>411</v>
      </c>
      <c r="C74" s="451"/>
      <c r="D74" s="451"/>
      <c r="E74" s="181" t="s">
        <v>1029</v>
      </c>
    </row>
    <row r="75" spans="1:256" x14ac:dyDescent="0.3">
      <c r="A75" s="151" t="s">
        <v>346</v>
      </c>
      <c r="B75" s="451" t="s">
        <v>412</v>
      </c>
      <c r="C75" s="451"/>
      <c r="D75" s="451"/>
      <c r="E75" s="595"/>
    </row>
    <row r="76" spans="1:256" x14ac:dyDescent="0.3"/>
    <row r="77" spans="1:256" ht="40.5" customHeight="1" x14ac:dyDescent="0.3">
      <c r="A77" s="151" t="s">
        <v>346</v>
      </c>
      <c r="B77" s="399" t="s">
        <v>413</v>
      </c>
      <c r="C77" s="399"/>
      <c r="D77" s="399"/>
      <c r="E77" s="399"/>
      <c r="F77" s="287">
        <v>104</v>
      </c>
    </row>
    <row r="78" spans="1:256" x14ac:dyDescent="0.3">
      <c r="B78" s="164"/>
      <c r="C78" s="262"/>
      <c r="D78" s="164"/>
      <c r="E78" s="164"/>
      <c r="F78" s="195"/>
    </row>
    <row r="79" spans="1:256" ht="25.5" customHeight="1" x14ac:dyDescent="0.3">
      <c r="A79" s="151" t="s">
        <v>346</v>
      </c>
      <c r="B79" s="399" t="s">
        <v>414</v>
      </c>
      <c r="C79" s="399"/>
      <c r="D79" s="399"/>
      <c r="E79" s="399"/>
      <c r="F79" s="302">
        <v>42616</v>
      </c>
    </row>
    <row r="80" spans="1:256" x14ac:dyDescent="0.3">
      <c r="F80" s="320"/>
    </row>
    <row r="81" spans="1:6" ht="26.25" customHeight="1" x14ac:dyDescent="0.3">
      <c r="A81" s="151" t="s">
        <v>346</v>
      </c>
      <c r="B81" s="399" t="s">
        <v>782</v>
      </c>
      <c r="C81" s="399"/>
      <c r="D81" s="399"/>
      <c r="E81" s="399"/>
      <c r="F81" s="302">
        <v>4432083</v>
      </c>
    </row>
    <row r="82" spans="1:6" ht="26.25" customHeight="1" x14ac:dyDescent="0.3">
      <c r="A82" s="151"/>
      <c r="B82" s="96"/>
      <c r="C82" s="96"/>
      <c r="D82" s="96"/>
      <c r="E82" s="96"/>
      <c r="F82" s="303"/>
    </row>
    <row r="83" spans="1:6" ht="12.75" customHeight="1" x14ac:dyDescent="0.3">
      <c r="A83" s="151" t="s">
        <v>347</v>
      </c>
      <c r="B83" s="386" t="s">
        <v>849</v>
      </c>
      <c r="C83" s="386"/>
      <c r="D83" s="386"/>
      <c r="E83" s="386"/>
      <c r="F83" s="386"/>
    </row>
    <row r="84" spans="1:6" x14ac:dyDescent="0.3">
      <c r="A84" s="151" t="s">
        <v>347</v>
      </c>
      <c r="B84" s="552" t="s">
        <v>850</v>
      </c>
      <c r="C84" s="435"/>
      <c r="D84" s="436"/>
      <c r="E84" s="176"/>
    </row>
    <row r="85" spans="1:6" x14ac:dyDescent="0.3">
      <c r="A85" s="151" t="s">
        <v>347</v>
      </c>
      <c r="B85" s="552" t="s">
        <v>190</v>
      </c>
      <c r="C85" s="435"/>
      <c r="D85" s="436"/>
      <c r="E85" s="176" t="s">
        <v>1029</v>
      </c>
    </row>
    <row r="86" spans="1:6" x14ac:dyDescent="0.3">
      <c r="A86" s="151" t="s">
        <v>347</v>
      </c>
      <c r="B86" s="576" t="s">
        <v>642</v>
      </c>
      <c r="C86" s="577"/>
      <c r="D86" s="578"/>
      <c r="E86" s="176" t="s">
        <v>1029</v>
      </c>
    </row>
    <row r="87" spans="1:6" x14ac:dyDescent="0.3">
      <c r="A87" s="151" t="s">
        <v>347</v>
      </c>
      <c r="B87" s="576" t="s">
        <v>643</v>
      </c>
      <c r="C87" s="577"/>
      <c r="D87" s="578"/>
      <c r="E87" s="176" t="s">
        <v>1029</v>
      </c>
    </row>
    <row r="88" spans="1:6" x14ac:dyDescent="0.3">
      <c r="A88" s="151" t="s">
        <v>347</v>
      </c>
      <c r="B88" s="444" t="s">
        <v>44</v>
      </c>
      <c r="C88" s="445"/>
      <c r="D88" s="453"/>
      <c r="E88" s="596"/>
    </row>
    <row r="89" spans="1:6" x14ac:dyDescent="0.3">
      <c r="A89" s="151"/>
      <c r="B89" s="441"/>
      <c r="C89" s="387"/>
      <c r="D89" s="387"/>
      <c r="E89" s="265"/>
    </row>
    <row r="90" spans="1:6" x14ac:dyDescent="0.3"/>
    <row r="91" spans="1:6" ht="15.45" x14ac:dyDescent="0.3">
      <c r="B91" s="21" t="s">
        <v>187</v>
      </c>
    </row>
    <row r="92" spans="1:6" ht="12.75" customHeight="1" x14ac:dyDescent="0.3">
      <c r="B92" s="21"/>
    </row>
    <row r="93" spans="1:6" x14ac:dyDescent="0.3">
      <c r="A93" s="151" t="s">
        <v>348</v>
      </c>
      <c r="B93" s="386" t="s">
        <v>783</v>
      </c>
      <c r="C93" s="386"/>
      <c r="D93" s="386"/>
      <c r="E93" s="386"/>
      <c r="F93" s="386"/>
    </row>
    <row r="94" spans="1:6" x14ac:dyDescent="0.3">
      <c r="A94" s="151" t="s">
        <v>348</v>
      </c>
      <c r="B94" s="552" t="s">
        <v>188</v>
      </c>
      <c r="C94" s="435"/>
      <c r="D94" s="436"/>
      <c r="E94" s="176" t="s">
        <v>1029</v>
      </c>
    </row>
    <row r="95" spans="1:6" x14ac:dyDescent="0.3">
      <c r="A95" s="151" t="s">
        <v>348</v>
      </c>
      <c r="B95" s="552" t="s">
        <v>189</v>
      </c>
      <c r="C95" s="435"/>
      <c r="D95" s="436"/>
      <c r="E95" s="596"/>
    </row>
    <row r="96" spans="1:6" x14ac:dyDescent="0.3">
      <c r="A96" s="151" t="s">
        <v>348</v>
      </c>
      <c r="B96" s="552" t="s">
        <v>190</v>
      </c>
      <c r="C96" s="435"/>
      <c r="D96" s="436"/>
      <c r="E96" s="176" t="s">
        <v>1029</v>
      </c>
    </row>
    <row r="97" spans="1:6" x14ac:dyDescent="0.3">
      <c r="A97" s="151" t="s">
        <v>348</v>
      </c>
      <c r="B97" s="552" t="s">
        <v>191</v>
      </c>
      <c r="C97" s="435"/>
      <c r="D97" s="436"/>
      <c r="E97" s="596"/>
    </row>
    <row r="98" spans="1:6" x14ac:dyDescent="0.3">
      <c r="A98" s="151" t="s">
        <v>348</v>
      </c>
      <c r="B98" s="576" t="s">
        <v>644</v>
      </c>
      <c r="C98" s="577"/>
      <c r="D98" s="578"/>
      <c r="E98" s="176" t="s">
        <v>1029</v>
      </c>
    </row>
    <row r="99" spans="1:6" x14ac:dyDescent="0.3">
      <c r="A99" s="151" t="s">
        <v>348</v>
      </c>
      <c r="B99" s="552" t="s">
        <v>192</v>
      </c>
      <c r="C99" s="435"/>
      <c r="D99" s="436"/>
      <c r="E99" s="596"/>
    </row>
    <row r="100" spans="1:6" x14ac:dyDescent="0.3">
      <c r="A100" s="151" t="s">
        <v>348</v>
      </c>
      <c r="B100" s="444" t="s">
        <v>44</v>
      </c>
      <c r="C100" s="445"/>
      <c r="D100" s="453"/>
      <c r="E100" s="596"/>
    </row>
    <row r="101" spans="1:6" x14ac:dyDescent="0.3">
      <c r="A101" s="151"/>
      <c r="B101" s="441"/>
      <c r="C101" s="387"/>
      <c r="D101" s="387"/>
      <c r="E101" s="265"/>
    </row>
    <row r="102" spans="1:6" x14ac:dyDescent="0.3"/>
    <row r="103" spans="1:6" x14ac:dyDescent="0.3">
      <c r="A103" s="151" t="s">
        <v>349</v>
      </c>
      <c r="B103" s="496" t="s">
        <v>193</v>
      </c>
      <c r="C103" s="496"/>
      <c r="D103" s="496"/>
      <c r="E103" s="496"/>
      <c r="F103" s="496"/>
    </row>
    <row r="104" spans="1:6" x14ac:dyDescent="0.3">
      <c r="A104" s="151" t="s">
        <v>349</v>
      </c>
      <c r="B104" s="451" t="s">
        <v>194</v>
      </c>
      <c r="C104" s="451"/>
      <c r="D104" s="451"/>
      <c r="E104" s="597">
        <v>43784</v>
      </c>
      <c r="F104" s="321"/>
    </row>
    <row r="105" spans="1:6" x14ac:dyDescent="0.3">
      <c r="A105" s="151" t="s">
        <v>349</v>
      </c>
      <c r="B105" s="451" t="s">
        <v>195</v>
      </c>
      <c r="C105" s="451"/>
      <c r="D105" s="451"/>
      <c r="E105" s="597">
        <v>43480</v>
      </c>
      <c r="F105" s="173"/>
    </row>
    <row r="106" spans="1:6" ht="27" customHeight="1" x14ac:dyDescent="0.3">
      <c r="A106" s="151" t="s">
        <v>349</v>
      </c>
      <c r="B106" s="399" t="s">
        <v>196</v>
      </c>
      <c r="C106" s="399"/>
      <c r="D106" s="399"/>
      <c r="E106" s="181"/>
      <c r="F106" s="173"/>
    </row>
    <row r="107" spans="1:6" x14ac:dyDescent="0.3"/>
    <row r="108" spans="1:6" x14ac:dyDescent="0.3">
      <c r="A108" s="151" t="s">
        <v>350</v>
      </c>
      <c r="B108" s="386" t="s">
        <v>852</v>
      </c>
      <c r="C108" s="386"/>
      <c r="D108" s="386"/>
      <c r="E108" s="386"/>
      <c r="F108" s="386"/>
    </row>
    <row r="109" spans="1:6" x14ac:dyDescent="0.3">
      <c r="A109" s="151" t="s">
        <v>350</v>
      </c>
      <c r="B109" s="193" t="s">
        <v>499</v>
      </c>
      <c r="C109" s="451" t="s">
        <v>851</v>
      </c>
      <c r="D109" s="451"/>
      <c r="E109" s="322" t="s">
        <v>1067</v>
      </c>
      <c r="F109" s="323"/>
    </row>
    <row r="110" spans="1:6" x14ac:dyDescent="0.3">
      <c r="A110" s="151" t="s">
        <v>350</v>
      </c>
      <c r="B110" s="465"/>
      <c r="C110" s="465"/>
      <c r="D110" s="324" t="s">
        <v>471</v>
      </c>
      <c r="E110" s="196" t="s">
        <v>472</v>
      </c>
      <c r="F110" s="323"/>
    </row>
    <row r="111" spans="1:6" x14ac:dyDescent="0.3">
      <c r="A111" s="151" t="s">
        <v>350</v>
      </c>
      <c r="B111" s="325" t="s">
        <v>502</v>
      </c>
      <c r="C111" s="32" t="s">
        <v>853</v>
      </c>
      <c r="D111" s="181"/>
      <c r="E111" s="181" t="s">
        <v>1029</v>
      </c>
      <c r="F111" s="323"/>
    </row>
    <row r="112" spans="1:6" x14ac:dyDescent="0.3">
      <c r="A112" s="151" t="s">
        <v>350</v>
      </c>
      <c r="B112" s="326"/>
      <c r="C112" s="32" t="s">
        <v>854</v>
      </c>
      <c r="D112" s="327"/>
    </row>
    <row r="113" spans="1:5" x14ac:dyDescent="0.3"/>
    <row r="114" spans="1:5" x14ac:dyDescent="0.3">
      <c r="A114" s="151" t="s">
        <v>351</v>
      </c>
      <c r="B114" s="496" t="s">
        <v>855</v>
      </c>
      <c r="C114" s="496"/>
    </row>
    <row r="115" spans="1:5" x14ac:dyDescent="0.3">
      <c r="A115" s="151" t="s">
        <v>351</v>
      </c>
      <c r="B115" s="451" t="s">
        <v>856</v>
      </c>
      <c r="C115" s="451"/>
      <c r="D115" s="283"/>
    </row>
    <row r="116" spans="1:5" x14ac:dyDescent="0.3">
      <c r="A116" s="151" t="s">
        <v>351</v>
      </c>
      <c r="B116" s="451" t="s">
        <v>857</v>
      </c>
      <c r="C116" s="451"/>
      <c r="D116" s="328"/>
    </row>
    <row r="117" spans="1:5" x14ac:dyDescent="0.3"/>
    <row r="118" spans="1:5" ht="15.45" x14ac:dyDescent="0.3">
      <c r="B118" s="21" t="s">
        <v>86</v>
      </c>
    </row>
    <row r="119" spans="1:5" ht="12.75" customHeight="1" x14ac:dyDescent="0.3">
      <c r="B119" s="329" t="s">
        <v>784</v>
      </c>
    </row>
    <row r="120" spans="1:5" x14ac:dyDescent="0.3">
      <c r="A120" s="151" t="s">
        <v>352</v>
      </c>
      <c r="B120" s="499" t="s">
        <v>87</v>
      </c>
      <c r="C120" s="499"/>
    </row>
    <row r="121" spans="1:5" x14ac:dyDescent="0.3">
      <c r="A121" s="151" t="s">
        <v>352</v>
      </c>
      <c r="B121" s="442" t="s">
        <v>88</v>
      </c>
      <c r="C121" s="442"/>
      <c r="D121" s="442"/>
    </row>
    <row r="122" spans="1:5" x14ac:dyDescent="0.3">
      <c r="A122" s="151" t="s">
        <v>352</v>
      </c>
      <c r="B122" s="451" t="s">
        <v>89</v>
      </c>
      <c r="C122" s="451"/>
      <c r="D122" s="430"/>
      <c r="E122" s="181" t="s">
        <v>1029</v>
      </c>
    </row>
    <row r="123" spans="1:5" x14ac:dyDescent="0.3">
      <c r="A123" s="151" t="s">
        <v>352</v>
      </c>
      <c r="B123" s="451" t="s">
        <v>90</v>
      </c>
      <c r="C123" s="451"/>
      <c r="D123" s="451"/>
      <c r="E123" s="181" t="s">
        <v>1029</v>
      </c>
    </row>
    <row r="124" spans="1:5" x14ac:dyDescent="0.3">
      <c r="A124" s="151" t="s">
        <v>352</v>
      </c>
      <c r="B124" s="451" t="s">
        <v>91</v>
      </c>
      <c r="C124" s="451"/>
      <c r="D124" s="451"/>
      <c r="E124" s="181" t="s">
        <v>1029</v>
      </c>
    </row>
    <row r="125" spans="1:5" x14ac:dyDescent="0.3"/>
    <row r="126" spans="1:5" x14ac:dyDescent="0.3">
      <c r="A126" s="151" t="s">
        <v>352</v>
      </c>
      <c r="B126" s="451" t="s">
        <v>92</v>
      </c>
      <c r="C126" s="451"/>
      <c r="D126" s="451"/>
      <c r="E126" s="181"/>
    </row>
    <row r="127" spans="1:5" x14ac:dyDescent="0.3">
      <c r="A127" s="151" t="s">
        <v>352</v>
      </c>
      <c r="B127" s="451" t="s">
        <v>721</v>
      </c>
      <c r="C127" s="451"/>
      <c r="D127" s="451"/>
      <c r="E127" s="181"/>
    </row>
    <row r="128" spans="1:5" x14ac:dyDescent="0.3">
      <c r="A128" s="151" t="s">
        <v>352</v>
      </c>
      <c r="B128" s="451" t="s">
        <v>722</v>
      </c>
      <c r="C128" s="451"/>
      <c r="D128" s="451"/>
      <c r="E128" s="181"/>
    </row>
    <row r="129" spans="1:5" x14ac:dyDescent="0.3">
      <c r="A129" s="151" t="s">
        <v>352</v>
      </c>
      <c r="B129" s="451" t="s">
        <v>723</v>
      </c>
      <c r="C129" s="451"/>
      <c r="D129" s="451"/>
      <c r="E129" s="181"/>
    </row>
    <row r="130" spans="1:5" x14ac:dyDescent="0.3">
      <c r="A130" s="151" t="s">
        <v>352</v>
      </c>
      <c r="B130" s="444" t="s">
        <v>44</v>
      </c>
      <c r="C130" s="445"/>
      <c r="D130" s="453"/>
      <c r="E130" s="169"/>
    </row>
    <row r="131" spans="1:5" x14ac:dyDescent="0.3">
      <c r="A131" s="151"/>
      <c r="B131" s="441"/>
      <c r="C131" s="387"/>
      <c r="D131" s="387"/>
      <c r="E131" s="265"/>
    </row>
    <row r="132" spans="1:5" x14ac:dyDescent="0.3"/>
    <row r="133" spans="1:5" x14ac:dyDescent="0.3">
      <c r="A133" s="151" t="s">
        <v>353</v>
      </c>
      <c r="B133" s="496" t="s">
        <v>724</v>
      </c>
      <c r="C133" s="496"/>
    </row>
    <row r="134" spans="1:5" x14ac:dyDescent="0.3">
      <c r="A134" s="151" t="s">
        <v>353</v>
      </c>
      <c r="B134" s="496" t="s">
        <v>858</v>
      </c>
      <c r="C134" s="496"/>
    </row>
    <row r="135" spans="1:5" x14ac:dyDescent="0.3">
      <c r="A135" s="151" t="s">
        <v>353</v>
      </c>
      <c r="B135" s="451" t="s">
        <v>725</v>
      </c>
      <c r="C135" s="451"/>
      <c r="D135" s="451"/>
      <c r="E135" s="181" t="s">
        <v>1029</v>
      </c>
    </row>
    <row r="136" spans="1:5" x14ac:dyDescent="0.3">
      <c r="A136" s="151" t="s">
        <v>353</v>
      </c>
      <c r="B136" s="451" t="s">
        <v>726</v>
      </c>
      <c r="C136" s="451"/>
      <c r="D136" s="451"/>
      <c r="E136" s="181" t="s">
        <v>1029</v>
      </c>
    </row>
    <row r="137" spans="1:5" x14ac:dyDescent="0.3">
      <c r="A137" s="151" t="s">
        <v>353</v>
      </c>
      <c r="B137" s="451" t="s">
        <v>727</v>
      </c>
      <c r="C137" s="451"/>
      <c r="D137" s="451"/>
      <c r="E137" s="181" t="s">
        <v>1029</v>
      </c>
    </row>
    <row r="138" spans="1:5" x14ac:dyDescent="0.3">
      <c r="A138" s="151" t="s">
        <v>353</v>
      </c>
      <c r="B138" s="451" t="s">
        <v>728</v>
      </c>
      <c r="C138" s="451"/>
      <c r="D138" s="451"/>
      <c r="E138" s="181" t="s">
        <v>1029</v>
      </c>
    </row>
    <row r="139" spans="1:5" x14ac:dyDescent="0.3">
      <c r="A139" s="151" t="s">
        <v>353</v>
      </c>
      <c r="B139" s="451" t="s">
        <v>415</v>
      </c>
      <c r="C139" s="451"/>
      <c r="D139" s="451"/>
      <c r="E139" s="181" t="s">
        <v>1029</v>
      </c>
    </row>
    <row r="140" spans="1:5" x14ac:dyDescent="0.3">
      <c r="A140" s="151" t="s">
        <v>353</v>
      </c>
      <c r="B140" s="451" t="s">
        <v>729</v>
      </c>
      <c r="C140" s="451"/>
      <c r="D140" s="451"/>
      <c r="E140" s="181"/>
    </row>
    <row r="141" spans="1:5" x14ac:dyDescent="0.3">
      <c r="A141" s="151" t="s">
        <v>353</v>
      </c>
      <c r="B141" s="451" t="s">
        <v>730</v>
      </c>
      <c r="C141" s="451"/>
      <c r="D141" s="451"/>
      <c r="E141" s="181"/>
    </row>
    <row r="142" spans="1:5" x14ac:dyDescent="0.3">
      <c r="A142" s="151" t="s">
        <v>353</v>
      </c>
      <c r="B142" s="444" t="s">
        <v>44</v>
      </c>
      <c r="C142" s="445"/>
      <c r="D142" s="453"/>
      <c r="E142" s="176"/>
    </row>
    <row r="143" spans="1:5" x14ac:dyDescent="0.3">
      <c r="A143" s="151"/>
      <c r="B143" s="441"/>
      <c r="C143" s="387"/>
      <c r="D143" s="387"/>
      <c r="E143" s="265"/>
    </row>
    <row r="144" spans="1:5" x14ac:dyDescent="0.3"/>
    <row r="145" spans="1:6" x14ac:dyDescent="0.3">
      <c r="A145" s="151" t="s">
        <v>354</v>
      </c>
      <c r="B145" s="496" t="s">
        <v>148</v>
      </c>
      <c r="C145" s="496"/>
      <c r="D145" s="496"/>
      <c r="E145" s="496"/>
      <c r="F145" s="496"/>
    </row>
    <row r="146" spans="1:6" x14ac:dyDescent="0.3">
      <c r="A146" s="151" t="s">
        <v>354</v>
      </c>
      <c r="B146" s="551"/>
      <c r="C146" s="551"/>
      <c r="D146" s="69" t="s">
        <v>731</v>
      </c>
      <c r="E146" s="69" t="s">
        <v>732</v>
      </c>
    </row>
    <row r="147" spans="1:6" x14ac:dyDescent="0.3">
      <c r="A147" s="151" t="s">
        <v>354</v>
      </c>
      <c r="B147" s="550" t="s">
        <v>733</v>
      </c>
      <c r="C147" s="550"/>
      <c r="D147" s="176" t="s">
        <v>1029</v>
      </c>
      <c r="E147" s="176"/>
    </row>
    <row r="148" spans="1:6" x14ac:dyDescent="0.3">
      <c r="A148" s="151" t="s">
        <v>354</v>
      </c>
      <c r="B148" s="550" t="s">
        <v>734</v>
      </c>
      <c r="C148" s="550"/>
      <c r="D148" s="596"/>
      <c r="E148" s="176"/>
    </row>
    <row r="149" spans="1:6" x14ac:dyDescent="0.3">
      <c r="A149" s="151" t="s">
        <v>354</v>
      </c>
      <c r="B149" s="550" t="s">
        <v>735</v>
      </c>
      <c r="C149" s="550"/>
      <c r="D149" s="176" t="s">
        <v>1029</v>
      </c>
      <c r="E149" s="176"/>
    </row>
    <row r="150" spans="1:6" x14ac:dyDescent="0.3">
      <c r="A150" s="151" t="s">
        <v>354</v>
      </c>
      <c r="B150" s="550" t="s">
        <v>736</v>
      </c>
      <c r="C150" s="550"/>
      <c r="D150" s="596"/>
      <c r="E150" s="176"/>
    </row>
    <row r="151" spans="1:6" x14ac:dyDescent="0.3">
      <c r="A151" s="151" t="s">
        <v>354</v>
      </c>
      <c r="B151" s="550" t="s">
        <v>737</v>
      </c>
      <c r="C151" s="550"/>
      <c r="D151" s="596"/>
      <c r="E151" s="176"/>
    </row>
    <row r="152" spans="1:6" x14ac:dyDescent="0.3">
      <c r="A152" s="151" t="s">
        <v>354</v>
      </c>
      <c r="B152" s="550" t="s">
        <v>738</v>
      </c>
      <c r="C152" s="550"/>
      <c r="D152" s="596"/>
      <c r="E152" s="330"/>
    </row>
    <row r="153" spans="1:6" x14ac:dyDescent="0.3">
      <c r="A153" s="151" t="s">
        <v>354</v>
      </c>
      <c r="B153" s="550" t="s">
        <v>739</v>
      </c>
      <c r="C153" s="550"/>
      <c r="D153" s="176" t="s">
        <v>1029</v>
      </c>
      <c r="E153" s="176"/>
    </row>
    <row r="154" spans="1:6" x14ac:dyDescent="0.3">
      <c r="A154" s="151" t="s">
        <v>354</v>
      </c>
      <c r="B154" s="550" t="s">
        <v>897</v>
      </c>
      <c r="C154" s="550"/>
      <c r="D154" s="176"/>
      <c r="E154" s="176"/>
    </row>
    <row r="155" spans="1:6" x14ac:dyDescent="0.3">
      <c r="A155" s="151" t="s">
        <v>354</v>
      </c>
      <c r="B155" s="550" t="s">
        <v>740</v>
      </c>
      <c r="C155" s="550"/>
      <c r="D155" s="176" t="s">
        <v>1029</v>
      </c>
      <c r="E155" s="176"/>
    </row>
    <row r="156" spans="1:6" x14ac:dyDescent="0.3">
      <c r="A156" s="151" t="s">
        <v>354</v>
      </c>
      <c r="B156" s="550" t="s">
        <v>741</v>
      </c>
      <c r="C156" s="550"/>
      <c r="D156" s="176" t="s">
        <v>1029</v>
      </c>
      <c r="E156" s="176"/>
    </row>
    <row r="157" spans="1:6" x14ac:dyDescent="0.3">
      <c r="A157" s="151" t="s">
        <v>354</v>
      </c>
      <c r="B157" s="550" t="s">
        <v>742</v>
      </c>
      <c r="C157" s="550"/>
      <c r="D157" s="596"/>
      <c r="E157" s="176"/>
    </row>
    <row r="158" spans="1:6" x14ac:dyDescent="0.3"/>
    <row r="159" spans="1:6" ht="55.5" customHeight="1" x14ac:dyDescent="0.3">
      <c r="A159" s="99" t="s">
        <v>570</v>
      </c>
      <c r="B159" s="547" t="s">
        <v>571</v>
      </c>
      <c r="C159" s="547"/>
      <c r="D159" s="547"/>
      <c r="E159" s="547"/>
    </row>
    <row r="160" spans="1:6" x14ac:dyDescent="0.3">
      <c r="B160" s="439"/>
      <c r="C160" s="439"/>
      <c r="D160" s="439"/>
      <c r="E160" s="439"/>
    </row>
    <row r="161" spans="2:5" x14ac:dyDescent="0.3">
      <c r="B161" s="439"/>
      <c r="C161" s="439"/>
      <c r="D161" s="439"/>
      <c r="E161" s="439"/>
    </row>
    <row r="162" spans="2:5" x14ac:dyDescent="0.3">
      <c r="B162" s="439"/>
      <c r="C162" s="439"/>
      <c r="D162" s="439"/>
      <c r="E162" s="439"/>
    </row>
    <row r="163" spans="2:5" x14ac:dyDescent="0.3">
      <c r="B163" s="439"/>
      <c r="C163" s="439"/>
      <c r="D163" s="439"/>
      <c r="E163" s="439"/>
    </row>
    <row r="164" spans="2:5" x14ac:dyDescent="0.3"/>
    <row r="165" spans="2:5" x14ac:dyDescent="0.3"/>
    <row r="166" spans="2:5" x14ac:dyDescent="0.3"/>
    <row r="167" spans="2:5" x14ac:dyDescent="0.3"/>
    <row r="168" spans="2:5" x14ac:dyDescent="0.3"/>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uler="0" view="pageLayout" topLeftCell="A7" zoomScaleNormal="100" workbookViewId="0">
      <selection activeCell="B46" sqref="B46:K46"/>
    </sheetView>
  </sheetViews>
  <sheetFormatPr defaultColWidth="0" defaultRowHeight="12.45" zeroHeight="1" x14ac:dyDescent="0.3"/>
  <cols>
    <col min="1" max="2" width="3.84375" style="166" customWidth="1"/>
    <col min="3" max="3" width="10.69140625" style="166" customWidth="1"/>
    <col min="4" max="11" width="9" style="166" customWidth="1"/>
    <col min="12" max="12" width="9.15234375" style="166" customWidth="1"/>
    <col min="13" max="16384" width="0" style="166" hidden="1"/>
  </cols>
  <sheetData>
    <row r="1" spans="1:17" ht="17.600000000000001" x14ac:dyDescent="0.3">
      <c r="A1" s="384" t="s">
        <v>149</v>
      </c>
      <c r="B1" s="384"/>
      <c r="C1" s="384"/>
      <c r="D1" s="384"/>
      <c r="E1" s="384"/>
      <c r="F1" s="384"/>
      <c r="G1" s="384"/>
      <c r="H1" s="384"/>
      <c r="I1" s="384"/>
      <c r="J1" s="384"/>
      <c r="K1" s="384"/>
    </row>
    <row r="2" spans="1:17" x14ac:dyDescent="0.3"/>
    <row r="3" spans="1:17" ht="42" customHeight="1" x14ac:dyDescent="0.3">
      <c r="A3" s="3" t="s">
        <v>178</v>
      </c>
      <c r="B3" s="587" t="s">
        <v>1041</v>
      </c>
      <c r="C3" s="588"/>
      <c r="D3" s="588"/>
      <c r="E3" s="588"/>
      <c r="F3" s="588"/>
      <c r="G3" s="588"/>
      <c r="H3" s="588"/>
      <c r="I3" s="588"/>
      <c r="J3" s="588"/>
      <c r="K3" s="588"/>
    </row>
    <row r="4" spans="1:17" ht="66" customHeight="1" x14ac:dyDescent="0.3">
      <c r="B4" s="579" t="s">
        <v>757</v>
      </c>
      <c r="C4" s="579"/>
      <c r="D4" s="579"/>
      <c r="E4" s="579"/>
      <c r="F4" s="579"/>
      <c r="G4" s="579"/>
      <c r="H4" s="579"/>
      <c r="I4" s="579"/>
      <c r="J4" s="579"/>
      <c r="K4" s="579"/>
    </row>
    <row r="5" spans="1:17" s="331" customFormat="1" x14ac:dyDescent="0.3">
      <c r="B5" s="102"/>
      <c r="C5" s="103"/>
      <c r="D5" s="101"/>
      <c r="E5" s="101"/>
      <c r="F5" s="101"/>
      <c r="G5" s="101"/>
      <c r="H5" s="101"/>
      <c r="I5" s="104"/>
      <c r="J5" s="102" t="s">
        <v>819</v>
      </c>
      <c r="K5" s="102" t="s">
        <v>820</v>
      </c>
    </row>
    <row r="6" spans="1:17" s="332" customFormat="1" ht="55.5" customHeight="1" x14ac:dyDescent="0.3">
      <c r="B6" s="162"/>
      <c r="C6" s="579" t="s">
        <v>812</v>
      </c>
      <c r="D6" s="579"/>
      <c r="E6" s="579"/>
      <c r="F6" s="579"/>
      <c r="G6" s="579"/>
      <c r="H6" s="579"/>
      <c r="I6" s="579"/>
      <c r="J6" s="105" t="s">
        <v>821</v>
      </c>
      <c r="K6" s="105" t="s">
        <v>822</v>
      </c>
    </row>
    <row r="7" spans="1:17" s="332" customFormat="1" ht="46.5" customHeight="1" x14ac:dyDescent="0.3">
      <c r="B7" s="162"/>
      <c r="C7" s="579" t="s">
        <v>813</v>
      </c>
      <c r="D7" s="579"/>
      <c r="E7" s="579"/>
      <c r="F7" s="579"/>
      <c r="G7" s="579"/>
      <c r="H7" s="579"/>
      <c r="I7" s="579"/>
      <c r="J7" s="105" t="s">
        <v>821</v>
      </c>
      <c r="K7" s="105" t="s">
        <v>437</v>
      </c>
    </row>
    <row r="8" spans="1:17" s="332" customFormat="1" ht="24.75" customHeight="1" x14ac:dyDescent="0.3">
      <c r="B8" s="162"/>
      <c r="C8" s="579" t="s">
        <v>814</v>
      </c>
      <c r="D8" s="579"/>
      <c r="E8" s="579"/>
      <c r="F8" s="579"/>
      <c r="G8" s="579"/>
      <c r="H8" s="579"/>
      <c r="I8" s="579"/>
      <c r="J8" s="105" t="s">
        <v>821</v>
      </c>
      <c r="K8" s="105" t="s">
        <v>823</v>
      </c>
    </row>
    <row r="9" spans="1:17" s="332" customFormat="1" ht="25.5" customHeight="1" x14ac:dyDescent="0.3">
      <c r="B9" s="162"/>
      <c r="C9" s="579" t="s">
        <v>815</v>
      </c>
      <c r="D9" s="579"/>
      <c r="E9" s="579"/>
      <c r="F9" s="579"/>
      <c r="G9" s="579"/>
      <c r="H9" s="579"/>
      <c r="I9" s="579"/>
      <c r="J9" s="105" t="s">
        <v>821</v>
      </c>
      <c r="K9" s="105" t="s">
        <v>821</v>
      </c>
    </row>
    <row r="10" spans="1:17" s="332" customFormat="1" x14ac:dyDescent="0.3">
      <c r="B10" s="162"/>
      <c r="C10" s="579" t="s">
        <v>816</v>
      </c>
      <c r="D10" s="579"/>
      <c r="E10" s="579"/>
      <c r="F10" s="579"/>
      <c r="G10" s="579"/>
      <c r="H10" s="579"/>
      <c r="I10" s="579"/>
      <c r="J10" s="105" t="s">
        <v>823</v>
      </c>
      <c r="K10" s="105" t="s">
        <v>821</v>
      </c>
    </row>
    <row r="11" spans="1:17" s="332" customFormat="1" x14ac:dyDescent="0.3">
      <c r="B11" s="162"/>
      <c r="C11" s="579" t="s">
        <v>817</v>
      </c>
      <c r="D11" s="579"/>
      <c r="E11" s="579"/>
      <c r="F11" s="579"/>
      <c r="G11" s="579"/>
      <c r="H11" s="579"/>
      <c r="I11" s="579"/>
      <c r="J11" s="105" t="s">
        <v>821</v>
      </c>
      <c r="K11" s="105" t="s">
        <v>821</v>
      </c>
    </row>
    <row r="12" spans="1:17" s="332" customFormat="1" x14ac:dyDescent="0.3">
      <c r="B12" s="162"/>
      <c r="C12" s="579" t="s">
        <v>818</v>
      </c>
      <c r="D12" s="579"/>
      <c r="E12" s="579"/>
      <c r="F12" s="579"/>
      <c r="G12" s="579"/>
      <c r="H12" s="579"/>
      <c r="I12" s="579"/>
      <c r="J12" s="105" t="s">
        <v>821</v>
      </c>
      <c r="K12" s="105" t="s">
        <v>823</v>
      </c>
    </row>
    <row r="13" spans="1:17" ht="12.75" customHeight="1" x14ac:dyDescent="0.35">
      <c r="B13" s="72"/>
      <c r="C13" s="72"/>
      <c r="D13" s="72"/>
      <c r="E13" s="72"/>
      <c r="F13" s="72"/>
      <c r="G13" s="72"/>
      <c r="H13" s="72"/>
      <c r="I13" s="72"/>
      <c r="J13" s="72"/>
      <c r="K13" s="72"/>
      <c r="Q13" s="119"/>
    </row>
    <row r="14" spans="1:17" s="296" customFormat="1" ht="25.5" customHeight="1" x14ac:dyDescent="0.3">
      <c r="B14" s="580" t="s">
        <v>824</v>
      </c>
      <c r="C14" s="581"/>
      <c r="D14" s="581"/>
      <c r="E14" s="581"/>
      <c r="F14" s="581"/>
      <c r="G14" s="581"/>
      <c r="H14" s="581"/>
      <c r="I14" s="581"/>
      <c r="J14" s="581"/>
      <c r="K14" s="581"/>
    </row>
    <row r="15" spans="1:17" s="296" customFormat="1" ht="49.5" customHeight="1" x14ac:dyDescent="0.3">
      <c r="B15" s="580" t="s">
        <v>825</v>
      </c>
      <c r="C15" s="581"/>
      <c r="D15" s="581"/>
      <c r="E15" s="581"/>
      <c r="F15" s="581"/>
      <c r="G15" s="581"/>
      <c r="H15" s="581"/>
      <c r="I15" s="581"/>
      <c r="J15" s="581"/>
      <c r="K15" s="581"/>
    </row>
    <row r="16" spans="1:17" ht="25.5" customHeight="1" x14ac:dyDescent="0.3">
      <c r="B16" s="580" t="s">
        <v>777</v>
      </c>
      <c r="C16" s="580"/>
      <c r="D16" s="580"/>
      <c r="E16" s="580"/>
      <c r="F16" s="580"/>
      <c r="G16" s="580"/>
      <c r="H16" s="580"/>
      <c r="I16" s="580"/>
      <c r="J16" s="580"/>
      <c r="K16" s="580"/>
    </row>
    <row r="17" spans="1:11" ht="64.5" customHeight="1" x14ac:dyDescent="0.3">
      <c r="B17" s="580" t="s">
        <v>134</v>
      </c>
      <c r="C17" s="581"/>
      <c r="D17" s="581"/>
      <c r="E17" s="581"/>
      <c r="F17" s="581"/>
      <c r="G17" s="581"/>
      <c r="H17" s="581"/>
      <c r="I17" s="581"/>
      <c r="J17" s="581"/>
      <c r="K17" s="581"/>
    </row>
    <row r="18" spans="1:11" ht="12.75" customHeight="1" x14ac:dyDescent="0.3">
      <c r="B18" s="582" t="s">
        <v>714</v>
      </c>
      <c r="C18" s="583"/>
      <c r="D18" s="583"/>
      <c r="E18" s="583"/>
      <c r="F18" s="583"/>
      <c r="G18" s="583"/>
      <c r="H18" s="583"/>
      <c r="I18" s="583"/>
      <c r="J18" s="583"/>
      <c r="K18" s="583"/>
    </row>
    <row r="19" spans="1:11" ht="12.75" customHeight="1" x14ac:dyDescent="0.3">
      <c r="B19" s="583"/>
      <c r="C19" s="583"/>
      <c r="D19" s="583"/>
      <c r="E19" s="583"/>
      <c r="F19" s="583"/>
      <c r="G19" s="583"/>
      <c r="H19" s="583"/>
      <c r="I19" s="583"/>
      <c r="J19" s="583"/>
      <c r="K19" s="583"/>
    </row>
    <row r="20" spans="1:11" x14ac:dyDescent="0.3">
      <c r="C20" s="212"/>
      <c r="D20" s="212"/>
      <c r="E20" s="212"/>
      <c r="F20" s="212"/>
      <c r="G20" s="212"/>
      <c r="H20" s="212"/>
      <c r="I20" s="212"/>
      <c r="J20" s="212"/>
      <c r="K20" s="212"/>
    </row>
    <row r="21" spans="1:11" x14ac:dyDescent="0.3">
      <c r="A21" s="3" t="s">
        <v>178</v>
      </c>
      <c r="B21" s="553"/>
      <c r="C21" s="554"/>
      <c r="D21" s="554"/>
      <c r="E21" s="554"/>
      <c r="F21" s="554"/>
      <c r="G21" s="554"/>
      <c r="H21" s="555"/>
      <c r="I21" s="69" t="s">
        <v>150</v>
      </c>
      <c r="J21" s="69" t="s">
        <v>151</v>
      </c>
      <c r="K21" s="69" t="s">
        <v>260</v>
      </c>
    </row>
    <row r="22" spans="1:11" x14ac:dyDescent="0.3">
      <c r="A22" s="3" t="s">
        <v>178</v>
      </c>
      <c r="B22" s="333" t="s">
        <v>152</v>
      </c>
      <c r="C22" s="390" t="s">
        <v>153</v>
      </c>
      <c r="D22" s="390"/>
      <c r="E22" s="390"/>
      <c r="F22" s="390"/>
      <c r="G22" s="390"/>
      <c r="H22" s="391"/>
      <c r="I22" s="334">
        <v>180</v>
      </c>
      <c r="J22" s="334">
        <v>39</v>
      </c>
      <c r="K22" s="334">
        <v>219</v>
      </c>
    </row>
    <row r="23" spans="1:11" x14ac:dyDescent="0.3">
      <c r="A23" s="3" t="s">
        <v>178</v>
      </c>
      <c r="B23" s="333" t="s">
        <v>154</v>
      </c>
      <c r="C23" s="390" t="s">
        <v>155</v>
      </c>
      <c r="D23" s="390"/>
      <c r="E23" s="390"/>
      <c r="F23" s="390"/>
      <c r="G23" s="390"/>
      <c r="H23" s="391"/>
      <c r="I23" s="334">
        <v>40</v>
      </c>
      <c r="J23" s="334">
        <v>7</v>
      </c>
      <c r="K23" s="334">
        <v>47</v>
      </c>
    </row>
    <row r="24" spans="1:11" x14ac:dyDescent="0.3">
      <c r="A24" s="3" t="s">
        <v>178</v>
      </c>
      <c r="B24" s="333" t="s">
        <v>156</v>
      </c>
      <c r="C24" s="390" t="s">
        <v>157</v>
      </c>
      <c r="D24" s="390"/>
      <c r="E24" s="390"/>
      <c r="F24" s="390"/>
      <c r="G24" s="390"/>
      <c r="H24" s="391"/>
      <c r="I24" s="334">
        <v>86</v>
      </c>
      <c r="J24" s="334">
        <v>13</v>
      </c>
      <c r="K24" s="334">
        <v>99</v>
      </c>
    </row>
    <row r="25" spans="1:11" x14ac:dyDescent="0.3">
      <c r="A25" s="3" t="s">
        <v>178</v>
      </c>
      <c r="B25" s="333" t="s">
        <v>158</v>
      </c>
      <c r="C25" s="390" t="s">
        <v>159</v>
      </c>
      <c r="D25" s="390"/>
      <c r="E25" s="390"/>
      <c r="F25" s="390"/>
      <c r="G25" s="390"/>
      <c r="H25" s="391"/>
      <c r="I25" s="334">
        <v>94</v>
      </c>
      <c r="J25" s="334">
        <v>26</v>
      </c>
      <c r="K25" s="334">
        <v>120</v>
      </c>
    </row>
    <row r="26" spans="1:11" ht="14.25" customHeight="1" x14ac:dyDescent="0.3">
      <c r="A26" s="3" t="s">
        <v>178</v>
      </c>
      <c r="B26" s="333" t="s">
        <v>160</v>
      </c>
      <c r="C26" s="390" t="s">
        <v>161</v>
      </c>
      <c r="D26" s="390"/>
      <c r="E26" s="390"/>
      <c r="F26" s="390"/>
      <c r="G26" s="390"/>
      <c r="H26" s="391"/>
      <c r="I26" s="334">
        <v>8</v>
      </c>
      <c r="J26" s="334">
        <v>0</v>
      </c>
      <c r="K26" s="334">
        <v>8</v>
      </c>
    </row>
    <row r="27" spans="1:11" ht="25.5" customHeight="1" x14ac:dyDescent="0.3">
      <c r="A27" s="3" t="s">
        <v>178</v>
      </c>
      <c r="B27" s="335" t="s">
        <v>162</v>
      </c>
      <c r="C27" s="562" t="s">
        <v>135</v>
      </c>
      <c r="D27" s="562"/>
      <c r="E27" s="562"/>
      <c r="F27" s="562"/>
      <c r="G27" s="562"/>
      <c r="H27" s="544"/>
      <c r="I27" s="334">
        <v>177</v>
      </c>
      <c r="J27" s="334">
        <v>26</v>
      </c>
      <c r="K27" s="334">
        <v>203</v>
      </c>
    </row>
    <row r="28" spans="1:11" ht="26.25" customHeight="1" x14ac:dyDescent="0.3">
      <c r="A28" s="3" t="s">
        <v>178</v>
      </c>
      <c r="B28" s="335" t="s">
        <v>163</v>
      </c>
      <c r="C28" s="390" t="s">
        <v>164</v>
      </c>
      <c r="D28" s="390"/>
      <c r="E28" s="390"/>
      <c r="F28" s="390"/>
      <c r="G28" s="390"/>
      <c r="H28" s="391"/>
      <c r="I28" s="334">
        <v>3</v>
      </c>
      <c r="J28" s="334">
        <v>13</v>
      </c>
      <c r="K28" s="334">
        <v>16</v>
      </c>
    </row>
    <row r="29" spans="1:11" x14ac:dyDescent="0.3">
      <c r="A29" s="3" t="s">
        <v>178</v>
      </c>
      <c r="B29" s="333" t="s">
        <v>165</v>
      </c>
      <c r="C29" s="390" t="s">
        <v>166</v>
      </c>
      <c r="D29" s="390"/>
      <c r="E29" s="390"/>
      <c r="F29" s="390"/>
      <c r="G29" s="390"/>
      <c r="H29" s="391"/>
      <c r="I29" s="334">
        <v>0</v>
      </c>
      <c r="J29" s="334">
        <v>0</v>
      </c>
      <c r="K29" s="334">
        <v>0</v>
      </c>
    </row>
    <row r="30" spans="1:11" ht="25.5" customHeight="1" x14ac:dyDescent="0.3">
      <c r="A30" s="3" t="s">
        <v>178</v>
      </c>
      <c r="B30" s="333" t="s">
        <v>167</v>
      </c>
      <c r="C30" s="390" t="s">
        <v>375</v>
      </c>
      <c r="D30" s="390"/>
      <c r="E30" s="390"/>
      <c r="F30" s="390"/>
      <c r="G30" s="390"/>
      <c r="H30" s="391"/>
      <c r="I30" s="334">
        <v>0</v>
      </c>
      <c r="J30" s="334">
        <v>0</v>
      </c>
      <c r="K30" s="334">
        <v>0</v>
      </c>
    </row>
    <row r="31" spans="1:11" ht="25.5" customHeight="1" x14ac:dyDescent="0.3">
      <c r="A31" s="3" t="s">
        <v>178</v>
      </c>
      <c r="B31" s="336" t="s">
        <v>197</v>
      </c>
      <c r="C31" s="455" t="s">
        <v>826</v>
      </c>
      <c r="D31" s="455"/>
      <c r="E31" s="455"/>
      <c r="F31" s="455"/>
      <c r="G31" s="455"/>
      <c r="H31" s="455"/>
      <c r="I31" s="334">
        <v>0</v>
      </c>
      <c r="J31" s="334">
        <v>0</v>
      </c>
      <c r="K31" s="334">
        <v>0</v>
      </c>
    </row>
    <row r="32" spans="1:11" x14ac:dyDescent="0.3"/>
    <row r="33" spans="1:11" x14ac:dyDescent="0.3">
      <c r="A33" s="3" t="s">
        <v>179</v>
      </c>
      <c r="B33" s="495" t="s">
        <v>181</v>
      </c>
      <c r="C33" s="496"/>
      <c r="D33" s="496"/>
      <c r="E33" s="496"/>
      <c r="F33" s="496"/>
      <c r="G33" s="496"/>
      <c r="H33" s="496"/>
      <c r="I33" s="496"/>
      <c r="J33" s="496"/>
      <c r="K33" s="496"/>
    </row>
    <row r="34" spans="1:11" ht="64.5" customHeight="1" x14ac:dyDescent="0.3">
      <c r="B34" s="386" t="s">
        <v>1072</v>
      </c>
      <c r="C34" s="386"/>
      <c r="D34" s="386"/>
      <c r="E34" s="386"/>
      <c r="F34" s="386"/>
      <c r="G34" s="386"/>
      <c r="H34" s="386"/>
      <c r="I34" s="386"/>
      <c r="J34" s="386"/>
      <c r="K34" s="386"/>
    </row>
    <row r="35" spans="1:11" x14ac:dyDescent="0.3">
      <c r="B35" s="164"/>
      <c r="C35" s="164"/>
      <c r="D35" s="164"/>
      <c r="E35" s="164"/>
      <c r="F35" s="164"/>
      <c r="G35" s="164"/>
      <c r="H35" s="164"/>
      <c r="I35" s="164"/>
      <c r="J35" s="164"/>
      <c r="K35" s="164"/>
    </row>
    <row r="36" spans="1:11" s="329" customFormat="1" x14ac:dyDescent="0.3">
      <c r="A36" s="35" t="s">
        <v>179</v>
      </c>
      <c r="B36" s="589" t="s">
        <v>1073</v>
      </c>
      <c r="C36" s="589"/>
      <c r="D36" s="589"/>
      <c r="E36" s="589"/>
      <c r="F36" s="589"/>
      <c r="G36" s="379">
        <f>J36/J37</f>
        <v>9.3609671848013818</v>
      </c>
      <c r="H36" s="98" t="s">
        <v>198</v>
      </c>
      <c r="I36" s="337" t="s">
        <v>827</v>
      </c>
      <c r="J36" s="338">
        <f>1790+(50*1/3)</f>
        <v>1806.6666666666667</v>
      </c>
      <c r="K36" s="337" t="s">
        <v>828</v>
      </c>
    </row>
    <row r="37" spans="1:11" s="329" customFormat="1" x14ac:dyDescent="0.3">
      <c r="I37" s="339" t="s">
        <v>829</v>
      </c>
      <c r="J37" s="338">
        <f>180+(39*1/3)</f>
        <v>193</v>
      </c>
      <c r="K37" s="337" t="s">
        <v>199</v>
      </c>
    </row>
    <row r="38" spans="1:11" ht="16.5" customHeight="1" x14ac:dyDescent="0.3">
      <c r="A38" s="3" t="s">
        <v>180</v>
      </c>
      <c r="B38" s="495" t="s">
        <v>168</v>
      </c>
      <c r="C38" s="496"/>
      <c r="D38" s="496"/>
      <c r="E38" s="496"/>
      <c r="F38" s="496"/>
      <c r="G38" s="496"/>
      <c r="H38" s="496"/>
      <c r="I38" s="496"/>
      <c r="J38" s="496"/>
      <c r="K38" s="496"/>
    </row>
    <row r="39" spans="1:11" ht="27" customHeight="1" x14ac:dyDescent="0.3">
      <c r="A39" s="3"/>
      <c r="B39" s="386" t="s">
        <v>1074</v>
      </c>
      <c r="C39" s="386"/>
      <c r="D39" s="386"/>
      <c r="E39" s="386"/>
      <c r="F39" s="386"/>
      <c r="G39" s="386"/>
      <c r="H39" s="386"/>
      <c r="I39" s="386"/>
      <c r="J39" s="386"/>
      <c r="K39" s="386"/>
    </row>
    <row r="40" spans="1:11" ht="115.5" customHeight="1" x14ac:dyDescent="0.3">
      <c r="A40" s="3"/>
      <c r="B40" s="584" t="s">
        <v>743</v>
      </c>
      <c r="C40" s="386"/>
      <c r="D40" s="386"/>
      <c r="E40" s="386"/>
      <c r="F40" s="386"/>
      <c r="G40" s="386"/>
      <c r="H40" s="386"/>
      <c r="I40" s="386"/>
      <c r="J40" s="386"/>
      <c r="K40" s="386"/>
    </row>
    <row r="41" spans="1:11" ht="93" customHeight="1" x14ac:dyDescent="0.3">
      <c r="A41" s="3"/>
      <c r="B41" s="584" t="s">
        <v>744</v>
      </c>
      <c r="C41" s="386"/>
      <c r="D41" s="386"/>
      <c r="E41" s="386"/>
      <c r="F41" s="386"/>
      <c r="G41" s="386"/>
      <c r="H41" s="386"/>
      <c r="I41" s="386"/>
      <c r="J41" s="386"/>
      <c r="K41" s="386"/>
    </row>
    <row r="42" spans="1:11" ht="68.25" customHeight="1" x14ac:dyDescent="0.3">
      <c r="A42" s="3"/>
      <c r="B42" s="386" t="s">
        <v>1071</v>
      </c>
      <c r="C42" s="386"/>
      <c r="D42" s="386"/>
      <c r="E42" s="386"/>
      <c r="F42" s="386"/>
      <c r="G42" s="386"/>
      <c r="H42" s="386"/>
      <c r="I42" s="386"/>
      <c r="J42" s="386"/>
      <c r="K42" s="386"/>
    </row>
    <row r="43" spans="1:11" x14ac:dyDescent="0.3">
      <c r="A43" s="3"/>
      <c r="B43" s="71"/>
      <c r="C43" s="71"/>
      <c r="D43" s="71"/>
      <c r="E43" s="71"/>
      <c r="F43" s="71"/>
      <c r="G43" s="71"/>
      <c r="H43" s="71"/>
      <c r="I43" s="71"/>
      <c r="J43" s="71"/>
      <c r="K43" s="71"/>
    </row>
    <row r="44" spans="1:11" x14ac:dyDescent="0.3">
      <c r="A44" s="3" t="s">
        <v>180</v>
      </c>
      <c r="B44" s="590" t="s">
        <v>404</v>
      </c>
      <c r="C44" s="473"/>
      <c r="D44" s="473"/>
      <c r="E44" s="473"/>
      <c r="F44" s="473"/>
      <c r="G44" s="473"/>
      <c r="H44" s="473"/>
      <c r="I44" s="473"/>
      <c r="J44" s="473"/>
      <c r="K44" s="473"/>
    </row>
    <row r="45" spans="1:11" x14ac:dyDescent="0.3"/>
    <row r="46" spans="1:11" x14ac:dyDescent="0.3">
      <c r="A46" s="3" t="s">
        <v>180</v>
      </c>
      <c r="B46" s="591" t="s">
        <v>405</v>
      </c>
      <c r="C46" s="591"/>
      <c r="D46" s="591"/>
      <c r="E46" s="591"/>
      <c r="F46" s="591"/>
      <c r="G46" s="591"/>
      <c r="H46" s="591"/>
      <c r="I46" s="591"/>
      <c r="J46" s="591"/>
      <c r="K46" s="591"/>
    </row>
    <row r="47" spans="1:11" x14ac:dyDescent="0.3">
      <c r="A47" s="3" t="s">
        <v>180</v>
      </c>
      <c r="B47" s="585" t="s">
        <v>169</v>
      </c>
      <c r="C47" s="585"/>
      <c r="D47" s="70" t="s">
        <v>170</v>
      </c>
      <c r="E47" s="70" t="s">
        <v>171</v>
      </c>
      <c r="F47" s="70" t="s">
        <v>172</v>
      </c>
      <c r="G47" s="70" t="s">
        <v>173</v>
      </c>
      <c r="H47" s="70" t="s">
        <v>174</v>
      </c>
      <c r="I47" s="70" t="s">
        <v>175</v>
      </c>
      <c r="J47" s="70" t="s">
        <v>176</v>
      </c>
      <c r="K47" s="70" t="s">
        <v>260</v>
      </c>
    </row>
    <row r="48" spans="1:11" x14ac:dyDescent="0.3">
      <c r="A48" s="3" t="s">
        <v>180</v>
      </c>
      <c r="B48" s="585"/>
      <c r="C48" s="585"/>
      <c r="D48" s="176">
        <v>133</v>
      </c>
      <c r="E48" s="176">
        <v>282</v>
      </c>
      <c r="F48" s="176">
        <v>112</v>
      </c>
      <c r="G48" s="176">
        <v>12</v>
      </c>
      <c r="H48" s="176">
        <v>6</v>
      </c>
      <c r="I48" s="176">
        <v>0</v>
      </c>
      <c r="J48" s="176">
        <v>0</v>
      </c>
      <c r="K48" s="176">
        <f>SUM(D48:J48)</f>
        <v>545</v>
      </c>
    </row>
    <row r="49" spans="1:11" x14ac:dyDescent="0.3">
      <c r="B49" s="586"/>
      <c r="C49" s="586"/>
    </row>
    <row r="50" spans="1:11" x14ac:dyDescent="0.3">
      <c r="A50" s="3" t="s">
        <v>180</v>
      </c>
      <c r="B50" s="585" t="s">
        <v>177</v>
      </c>
      <c r="C50" s="585"/>
      <c r="D50" s="70" t="s">
        <v>170</v>
      </c>
      <c r="E50" s="70" t="s">
        <v>171</v>
      </c>
      <c r="F50" s="70" t="s">
        <v>172</v>
      </c>
      <c r="G50" s="70" t="s">
        <v>173</v>
      </c>
      <c r="H50" s="70" t="s">
        <v>174</v>
      </c>
      <c r="I50" s="70" t="s">
        <v>175</v>
      </c>
      <c r="J50" s="70" t="s">
        <v>176</v>
      </c>
      <c r="K50" s="70" t="s">
        <v>260</v>
      </c>
    </row>
    <row r="51" spans="1:11" x14ac:dyDescent="0.3">
      <c r="A51" s="3" t="s">
        <v>180</v>
      </c>
      <c r="B51" s="585"/>
      <c r="C51" s="585"/>
      <c r="D51" s="176">
        <v>2</v>
      </c>
      <c r="E51" s="176">
        <v>13</v>
      </c>
      <c r="F51" s="176">
        <v>8</v>
      </c>
      <c r="G51" s="176">
        <v>0</v>
      </c>
      <c r="H51" s="176">
        <v>0</v>
      </c>
      <c r="I51" s="176">
        <v>0</v>
      </c>
      <c r="J51" s="176">
        <v>0</v>
      </c>
      <c r="K51" s="176">
        <f>SUM(D51:J51)</f>
        <v>23</v>
      </c>
    </row>
    <row r="52" spans="1:11" x14ac:dyDescent="0.3"/>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2020-2021</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B4" sqref="B4:F4"/>
    </sheetView>
  </sheetViews>
  <sheetFormatPr defaultColWidth="0" defaultRowHeight="12.45" zeroHeight="1" x14ac:dyDescent="0.3"/>
  <cols>
    <col min="1" max="1" width="3.84375" style="165" customWidth="1"/>
    <col min="2" max="2" width="42" style="166" customWidth="1"/>
    <col min="3" max="3" width="20.15234375" style="166" customWidth="1"/>
    <col min="4" max="5" width="15.3828125" style="166" customWidth="1"/>
    <col min="6" max="6" width="19.69140625" style="166" bestFit="1" customWidth="1"/>
    <col min="7" max="7" width="0.69140625" style="166" customWidth="1"/>
    <col min="8" max="16384" width="0" style="166" hidden="1"/>
  </cols>
  <sheetData>
    <row r="1" spans="1:6" ht="17.600000000000001" x14ac:dyDescent="0.3">
      <c r="A1" s="592" t="s">
        <v>545</v>
      </c>
      <c r="B1" s="592"/>
      <c r="C1" s="592"/>
      <c r="D1" s="592"/>
      <c r="E1" s="592"/>
    </row>
    <row r="2" spans="1:6" x14ac:dyDescent="0.3"/>
    <row r="3" spans="1:6" x14ac:dyDescent="0.3">
      <c r="A3" s="158" t="s">
        <v>546</v>
      </c>
      <c r="B3" s="35" t="s">
        <v>1042</v>
      </c>
    </row>
    <row r="4" spans="1:6" s="329" customFormat="1" ht="72" customHeight="1" x14ac:dyDescent="0.3">
      <c r="A4" s="154" t="s">
        <v>546</v>
      </c>
      <c r="B4" s="540" t="s">
        <v>436</v>
      </c>
      <c r="C4" s="540"/>
      <c r="D4" s="540"/>
      <c r="E4" s="540"/>
      <c r="F4" s="540"/>
    </row>
    <row r="5" spans="1:6" ht="25.3" thickBot="1" x14ac:dyDescent="0.35">
      <c r="A5" s="158" t="s">
        <v>546</v>
      </c>
      <c r="B5" s="36" t="s">
        <v>547</v>
      </c>
      <c r="C5" s="150" t="s">
        <v>548</v>
      </c>
      <c r="D5" s="150" t="s">
        <v>226</v>
      </c>
      <c r="E5" s="150" t="s">
        <v>549</v>
      </c>
      <c r="F5" s="125" t="s">
        <v>905</v>
      </c>
    </row>
    <row r="6" spans="1:6" ht="12.9" thickBot="1" x14ac:dyDescent="0.35">
      <c r="A6" s="158" t="s">
        <v>546</v>
      </c>
      <c r="B6" s="340" t="s">
        <v>550</v>
      </c>
      <c r="C6" s="341"/>
      <c r="D6" s="341"/>
      <c r="E6" s="341"/>
      <c r="F6" s="342">
        <v>1</v>
      </c>
    </row>
    <row r="7" spans="1:6" ht="12.9" thickBot="1" x14ac:dyDescent="0.35">
      <c r="A7" s="158" t="s">
        <v>546</v>
      </c>
      <c r="B7" s="343" t="s">
        <v>906</v>
      </c>
      <c r="C7" s="344"/>
      <c r="D7" s="344"/>
      <c r="E7" s="359">
        <v>2.3699999999999999E-2</v>
      </c>
      <c r="F7" s="345">
        <v>3</v>
      </c>
    </row>
    <row r="8" spans="1:6" ht="12.9" thickBot="1" x14ac:dyDescent="0.35">
      <c r="A8" s="158" t="s">
        <v>546</v>
      </c>
      <c r="B8" s="346" t="s">
        <v>551</v>
      </c>
      <c r="C8" s="344"/>
      <c r="D8" s="344"/>
      <c r="E8" s="344"/>
      <c r="F8" s="345">
        <v>4</v>
      </c>
    </row>
    <row r="9" spans="1:6" ht="12.9" thickBot="1" x14ac:dyDescent="0.35">
      <c r="A9" s="158" t="s">
        <v>546</v>
      </c>
      <c r="B9" s="343" t="s">
        <v>907</v>
      </c>
      <c r="C9" s="347"/>
      <c r="D9" s="347"/>
      <c r="E9" s="360">
        <v>8.6E-3</v>
      </c>
      <c r="F9" s="348">
        <v>5</v>
      </c>
    </row>
    <row r="10" spans="1:6" ht="12.9" thickBot="1" x14ac:dyDescent="0.35">
      <c r="A10" s="158" t="s">
        <v>546</v>
      </c>
      <c r="B10" s="349" t="s">
        <v>702</v>
      </c>
      <c r="C10" s="347"/>
      <c r="D10" s="347"/>
      <c r="E10" s="347"/>
      <c r="F10" s="348">
        <v>9</v>
      </c>
    </row>
    <row r="11" spans="1:6" ht="12.9" thickBot="1" x14ac:dyDescent="0.35">
      <c r="A11" s="158" t="s">
        <v>546</v>
      </c>
      <c r="B11" s="349" t="s">
        <v>645</v>
      </c>
      <c r="C11" s="347"/>
      <c r="D11" s="347"/>
      <c r="E11" s="347"/>
      <c r="F11" s="348">
        <v>10</v>
      </c>
    </row>
    <row r="12" spans="1:6" ht="12.9" thickBot="1" x14ac:dyDescent="0.35">
      <c r="A12" s="158" t="s">
        <v>546</v>
      </c>
      <c r="B12" s="349" t="s">
        <v>554</v>
      </c>
      <c r="C12" s="347"/>
      <c r="D12" s="347"/>
      <c r="E12" s="360">
        <v>5.3900000000000003E-2</v>
      </c>
      <c r="F12" s="348">
        <v>11</v>
      </c>
    </row>
    <row r="13" spans="1:6" ht="12.9" thickBot="1" x14ac:dyDescent="0.35">
      <c r="A13" s="158" t="s">
        <v>546</v>
      </c>
      <c r="B13" s="349" t="s">
        <v>646</v>
      </c>
      <c r="C13" s="347"/>
      <c r="D13" s="347"/>
      <c r="E13" s="347"/>
      <c r="F13" s="348">
        <v>12</v>
      </c>
    </row>
    <row r="14" spans="1:6" ht="12.9" thickBot="1" x14ac:dyDescent="0.35">
      <c r="A14" s="158" t="s">
        <v>546</v>
      </c>
      <c r="B14" s="349" t="s">
        <v>555</v>
      </c>
      <c r="C14" s="347"/>
      <c r="D14" s="347"/>
      <c r="E14" s="360">
        <v>2.8000000000000001E-2</v>
      </c>
      <c r="F14" s="348">
        <v>13</v>
      </c>
    </row>
    <row r="15" spans="1:6" ht="12.9" thickBot="1" x14ac:dyDescent="0.35">
      <c r="A15" s="158" t="s">
        <v>546</v>
      </c>
      <c r="B15" s="349" t="s">
        <v>647</v>
      </c>
      <c r="C15" s="347"/>
      <c r="D15" s="347"/>
      <c r="E15" s="347"/>
      <c r="F15" s="348">
        <v>14</v>
      </c>
    </row>
    <row r="16" spans="1:6" ht="12.9" thickBot="1" x14ac:dyDescent="0.35">
      <c r="A16" s="158" t="s">
        <v>546</v>
      </c>
      <c r="B16" s="349" t="s">
        <v>648</v>
      </c>
      <c r="C16" s="347"/>
      <c r="D16" s="347"/>
      <c r="E16" s="347"/>
      <c r="F16" s="348">
        <v>15</v>
      </c>
    </row>
    <row r="17" spans="1:6" ht="12.9" thickBot="1" x14ac:dyDescent="0.35">
      <c r="A17" s="158" t="s">
        <v>546</v>
      </c>
      <c r="B17" s="343" t="s">
        <v>908</v>
      </c>
      <c r="C17" s="347"/>
      <c r="D17" s="347"/>
      <c r="E17" s="360">
        <v>3.8800000000000001E-2</v>
      </c>
      <c r="F17" s="348">
        <v>16</v>
      </c>
    </row>
    <row r="18" spans="1:6" ht="12.9" thickBot="1" x14ac:dyDescent="0.35">
      <c r="A18" s="158" t="s">
        <v>546</v>
      </c>
      <c r="B18" s="349" t="s">
        <v>649</v>
      </c>
      <c r="C18" s="347"/>
      <c r="D18" s="347"/>
      <c r="E18" s="347"/>
      <c r="F18" s="348">
        <v>19</v>
      </c>
    </row>
    <row r="19" spans="1:6" ht="12.9" thickBot="1" x14ac:dyDescent="0.35">
      <c r="A19" s="158" t="s">
        <v>546</v>
      </c>
      <c r="B19" s="349" t="s">
        <v>859</v>
      </c>
      <c r="C19" s="347"/>
      <c r="D19" s="347"/>
      <c r="E19" s="347"/>
      <c r="F19" s="348">
        <v>22</v>
      </c>
    </row>
    <row r="20" spans="1:6" ht="12.9" thickBot="1" x14ac:dyDescent="0.35">
      <c r="A20" s="158" t="s">
        <v>546</v>
      </c>
      <c r="B20" s="349" t="s">
        <v>871</v>
      </c>
      <c r="C20" s="347"/>
      <c r="D20" s="347"/>
      <c r="E20" s="360">
        <v>4.53E-2</v>
      </c>
      <c r="F20" s="348">
        <v>23</v>
      </c>
    </row>
    <row r="21" spans="1:6" ht="12.9" thickBot="1" x14ac:dyDescent="0.35">
      <c r="A21" s="158" t="s">
        <v>546</v>
      </c>
      <c r="B21" s="349" t="s">
        <v>860</v>
      </c>
      <c r="C21" s="347"/>
      <c r="D21" s="347"/>
      <c r="E21" s="360">
        <v>0.1724</v>
      </c>
      <c r="F21" s="348">
        <v>24</v>
      </c>
    </row>
    <row r="22" spans="1:6" ht="12.9" thickBot="1" x14ac:dyDescent="0.35">
      <c r="A22" s="158" t="s">
        <v>546</v>
      </c>
      <c r="B22" s="349" t="s">
        <v>861</v>
      </c>
      <c r="C22" s="347"/>
      <c r="D22" s="347"/>
      <c r="E22" s="347"/>
      <c r="F22" s="348">
        <v>25</v>
      </c>
    </row>
    <row r="23" spans="1:6" ht="12.9" thickBot="1" x14ac:dyDescent="0.35">
      <c r="A23" s="158" t="s">
        <v>546</v>
      </c>
      <c r="B23" s="349" t="s">
        <v>552</v>
      </c>
      <c r="C23" s="347"/>
      <c r="D23" s="347"/>
      <c r="E23" s="347"/>
      <c r="F23" s="348">
        <v>26</v>
      </c>
    </row>
    <row r="24" spans="1:6" ht="12.9" thickBot="1" x14ac:dyDescent="0.35">
      <c r="A24" s="158" t="s">
        <v>546</v>
      </c>
      <c r="B24" s="349" t="s">
        <v>141</v>
      </c>
      <c r="C24" s="347"/>
      <c r="D24" s="347"/>
      <c r="E24" s="360">
        <v>1.5100000000000001E-2</v>
      </c>
      <c r="F24" s="348">
        <v>27</v>
      </c>
    </row>
    <row r="25" spans="1:6" ht="12.9" thickBot="1" x14ac:dyDescent="0.35">
      <c r="A25" s="158" t="s">
        <v>546</v>
      </c>
      <c r="B25" s="349" t="s">
        <v>142</v>
      </c>
      <c r="C25" s="347"/>
      <c r="D25" s="347"/>
      <c r="E25" s="347"/>
      <c r="F25" s="348" t="s">
        <v>143</v>
      </c>
    </row>
    <row r="26" spans="1:6" ht="12.9" thickBot="1" x14ac:dyDescent="0.35">
      <c r="A26" s="158" t="s">
        <v>546</v>
      </c>
      <c r="B26" s="349" t="s">
        <v>556</v>
      </c>
      <c r="C26" s="347"/>
      <c r="D26" s="347"/>
      <c r="E26" s="347"/>
      <c r="F26" s="348">
        <v>30</v>
      </c>
    </row>
    <row r="27" spans="1:6" ht="12.9" thickBot="1" x14ac:dyDescent="0.35">
      <c r="A27" s="158" t="s">
        <v>546</v>
      </c>
      <c r="B27" s="349" t="s">
        <v>330</v>
      </c>
      <c r="C27" s="347"/>
      <c r="D27" s="347"/>
      <c r="E27" s="347"/>
      <c r="F27" s="348">
        <v>31</v>
      </c>
    </row>
    <row r="28" spans="1:6" ht="12.9" thickBot="1" x14ac:dyDescent="0.35">
      <c r="A28" s="158" t="s">
        <v>546</v>
      </c>
      <c r="B28" s="349" t="s">
        <v>650</v>
      </c>
      <c r="C28" s="347"/>
      <c r="D28" s="347"/>
      <c r="E28" s="360">
        <v>2.5899999999999999E-2</v>
      </c>
      <c r="F28" s="348">
        <v>38</v>
      </c>
    </row>
    <row r="29" spans="1:6" ht="12.9" thickBot="1" x14ac:dyDescent="0.35">
      <c r="A29" s="158" t="s">
        <v>546</v>
      </c>
      <c r="B29" s="349" t="s">
        <v>651</v>
      </c>
      <c r="C29" s="347"/>
      <c r="D29" s="347"/>
      <c r="E29" s="347"/>
      <c r="F29" s="348">
        <v>39</v>
      </c>
    </row>
    <row r="30" spans="1:6" ht="12.9" thickBot="1" x14ac:dyDescent="0.35">
      <c r="A30" s="158" t="s">
        <v>546</v>
      </c>
      <c r="B30" s="349" t="s">
        <v>331</v>
      </c>
      <c r="C30" s="347"/>
      <c r="D30" s="347"/>
      <c r="E30" s="360">
        <v>6.0299999999999999E-2</v>
      </c>
      <c r="F30" s="348">
        <v>40</v>
      </c>
    </row>
    <row r="31" spans="1:6" ht="12.9" thickBot="1" x14ac:dyDescent="0.35">
      <c r="A31" s="158" t="s">
        <v>546</v>
      </c>
      <c r="B31" s="349" t="s">
        <v>652</v>
      </c>
      <c r="C31" s="347"/>
      <c r="D31" s="347"/>
      <c r="E31" s="347"/>
      <c r="F31" s="348">
        <v>41</v>
      </c>
    </row>
    <row r="32" spans="1:6" ht="12.9" thickBot="1" x14ac:dyDescent="0.35">
      <c r="A32" s="158" t="s">
        <v>546</v>
      </c>
      <c r="B32" s="349" t="s">
        <v>332</v>
      </c>
      <c r="C32" s="347"/>
      <c r="D32" s="347"/>
      <c r="E32" s="360">
        <v>4.53E-2</v>
      </c>
      <c r="F32" s="348">
        <v>42</v>
      </c>
    </row>
    <row r="33" spans="1:6" ht="25.3" thickBot="1" x14ac:dyDescent="0.35">
      <c r="A33" s="158" t="s">
        <v>546</v>
      </c>
      <c r="B33" s="350" t="s">
        <v>144</v>
      </c>
      <c r="C33" s="347"/>
      <c r="D33" s="347"/>
      <c r="E33" s="347"/>
      <c r="F33" s="348">
        <v>43</v>
      </c>
    </row>
    <row r="34" spans="1:6" ht="12.9" thickBot="1" x14ac:dyDescent="0.35">
      <c r="A34" s="158" t="s">
        <v>546</v>
      </c>
      <c r="B34" s="349" t="s">
        <v>653</v>
      </c>
      <c r="C34" s="347"/>
      <c r="D34" s="347"/>
      <c r="E34" s="347"/>
      <c r="F34" s="348">
        <v>44</v>
      </c>
    </row>
    <row r="35" spans="1:6" ht="12.9" thickBot="1" x14ac:dyDescent="0.35">
      <c r="A35" s="158" t="s">
        <v>546</v>
      </c>
      <c r="B35" s="349" t="s">
        <v>654</v>
      </c>
      <c r="C35" s="347"/>
      <c r="D35" s="347"/>
      <c r="E35" s="360">
        <v>0.20250000000000001</v>
      </c>
      <c r="F35" s="348">
        <v>45</v>
      </c>
    </row>
    <row r="36" spans="1:6" ht="12.9" thickBot="1" x14ac:dyDescent="0.35">
      <c r="A36" s="158" t="s">
        <v>546</v>
      </c>
      <c r="B36" s="349" t="s">
        <v>655</v>
      </c>
      <c r="C36" s="347"/>
      <c r="D36" s="347"/>
      <c r="E36" s="347"/>
      <c r="F36" s="348">
        <v>46</v>
      </c>
    </row>
    <row r="37" spans="1:6" ht="12.9" thickBot="1" x14ac:dyDescent="0.35">
      <c r="A37" s="158" t="s">
        <v>546</v>
      </c>
      <c r="B37" s="349" t="s">
        <v>656</v>
      </c>
      <c r="C37" s="347"/>
      <c r="D37" s="347"/>
      <c r="E37" s="347"/>
      <c r="F37" s="348">
        <v>47</v>
      </c>
    </row>
    <row r="38" spans="1:6" ht="12.9" thickBot="1" x14ac:dyDescent="0.35">
      <c r="A38" s="158" t="s">
        <v>546</v>
      </c>
      <c r="B38" s="349" t="s">
        <v>657</v>
      </c>
      <c r="C38" s="347"/>
      <c r="D38" s="347"/>
      <c r="E38" s="347"/>
      <c r="F38" s="348">
        <v>48</v>
      </c>
    </row>
    <row r="39" spans="1:6" ht="12.9" thickBot="1" x14ac:dyDescent="0.35">
      <c r="A39" s="158" t="s">
        <v>546</v>
      </c>
      <c r="B39" s="349" t="s">
        <v>658</v>
      </c>
      <c r="C39" s="347"/>
      <c r="D39" s="347"/>
      <c r="E39" s="347"/>
      <c r="F39" s="348">
        <v>49</v>
      </c>
    </row>
    <row r="40" spans="1:6" ht="12.9" thickBot="1" x14ac:dyDescent="0.35">
      <c r="A40" s="158" t="s">
        <v>546</v>
      </c>
      <c r="B40" s="349" t="s">
        <v>333</v>
      </c>
      <c r="C40" s="347"/>
      <c r="D40" s="347"/>
      <c r="E40" s="360">
        <v>4.3099999999999999E-2</v>
      </c>
      <c r="F40" s="348">
        <v>50</v>
      </c>
    </row>
    <row r="41" spans="1:6" ht="12.9" thickBot="1" x14ac:dyDescent="0.35">
      <c r="A41" s="158" t="s">
        <v>546</v>
      </c>
      <c r="B41" s="349" t="s">
        <v>909</v>
      </c>
      <c r="C41" s="347"/>
      <c r="D41" s="347"/>
      <c r="E41" s="360">
        <v>6.4999999999999997E-3</v>
      </c>
      <c r="F41" s="348">
        <v>51</v>
      </c>
    </row>
    <row r="42" spans="1:6" ht="12.9" thickBot="1" x14ac:dyDescent="0.35">
      <c r="A42" s="158" t="s">
        <v>546</v>
      </c>
      <c r="B42" s="349" t="s">
        <v>553</v>
      </c>
      <c r="C42" s="347"/>
      <c r="D42" s="347"/>
      <c r="E42" s="360">
        <v>0.1724</v>
      </c>
      <c r="F42" s="348">
        <v>52</v>
      </c>
    </row>
    <row r="43" spans="1:6" ht="12.9" thickBot="1" x14ac:dyDescent="0.35">
      <c r="A43" s="158" t="s">
        <v>546</v>
      </c>
      <c r="B43" s="349" t="s">
        <v>876</v>
      </c>
      <c r="C43" s="347"/>
      <c r="D43" s="347"/>
      <c r="E43" s="360">
        <v>5.8200000000000002E-2</v>
      </c>
      <c r="F43" s="348">
        <v>54</v>
      </c>
    </row>
    <row r="44" spans="1:6" x14ac:dyDescent="0.3">
      <c r="A44" s="158" t="s">
        <v>546</v>
      </c>
      <c r="B44" s="318" t="s">
        <v>334</v>
      </c>
      <c r="C44" s="351"/>
      <c r="D44" s="351"/>
      <c r="E44" s="351"/>
      <c r="F44" s="352"/>
    </row>
    <row r="45" spans="1:6" x14ac:dyDescent="0.3">
      <c r="A45" s="158" t="s">
        <v>546</v>
      </c>
      <c r="B45" s="149" t="s">
        <v>785</v>
      </c>
      <c r="C45" s="90">
        <f>SUM(C6:C44)</f>
        <v>0</v>
      </c>
      <c r="D45" s="90">
        <f>SUM(D6:D44)</f>
        <v>0</v>
      </c>
      <c r="E45" s="90">
        <f>SUM(E6:E44)</f>
        <v>1</v>
      </c>
      <c r="F45" s="207"/>
    </row>
    <row r="46" spans="1:6" x14ac:dyDescent="0.3"/>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9"/>
  <sheetViews>
    <sheetView showGridLines="0" showRowColHeaders="0" showRuler="0" zoomScaleNormal="100" workbookViewId="0"/>
  </sheetViews>
  <sheetFormatPr defaultColWidth="0" defaultRowHeight="12.45" zeroHeight="1" x14ac:dyDescent="0.3"/>
  <cols>
    <col min="1" max="1" width="88.69140625" style="79" customWidth="1"/>
    <col min="2" max="2" width="0.84375" style="66" customWidth="1"/>
    <col min="3" max="16384" width="0" style="66" hidden="1"/>
  </cols>
  <sheetData>
    <row r="1" spans="1:1" ht="17.600000000000001" x14ac:dyDescent="0.3">
      <c r="A1" s="73" t="s">
        <v>416</v>
      </c>
    </row>
    <row r="2" spans="1:1" x14ac:dyDescent="0.3">
      <c r="A2" s="74" t="s">
        <v>500</v>
      </c>
    </row>
    <row r="3" spans="1:1" x14ac:dyDescent="0.3">
      <c r="A3" s="74"/>
    </row>
    <row r="4" spans="1:1" ht="24.9" x14ac:dyDescent="0.3">
      <c r="A4" s="75" t="s">
        <v>501</v>
      </c>
    </row>
    <row r="5" spans="1:1" x14ac:dyDescent="0.3">
      <c r="A5" s="76"/>
    </row>
    <row r="6" spans="1:1" ht="37.299999999999997" x14ac:dyDescent="0.3">
      <c r="A6" s="74" t="s">
        <v>917</v>
      </c>
    </row>
    <row r="7" spans="1:1" ht="24.9" x14ac:dyDescent="0.3">
      <c r="A7" s="74" t="s">
        <v>339</v>
      </c>
    </row>
    <row r="8" spans="1:1" x14ac:dyDescent="0.3">
      <c r="A8" s="74" t="s">
        <v>340</v>
      </c>
    </row>
    <row r="9" spans="1:1" ht="24.9" x14ac:dyDescent="0.3">
      <c r="A9" s="74" t="s">
        <v>918</v>
      </c>
    </row>
    <row r="10" spans="1:1" ht="44.25" customHeight="1" x14ac:dyDescent="0.3">
      <c r="A10" s="114" t="s">
        <v>911</v>
      </c>
    </row>
    <row r="11" spans="1:1" ht="49.75" x14ac:dyDescent="0.3">
      <c r="A11" s="74" t="s">
        <v>426</v>
      </c>
    </row>
    <row r="12" spans="1:1" ht="37.75" x14ac:dyDescent="0.3">
      <c r="A12" s="74" t="s">
        <v>427</v>
      </c>
    </row>
    <row r="13" spans="1:1" ht="37.299999999999997" x14ac:dyDescent="0.3">
      <c r="A13" s="74" t="s">
        <v>912</v>
      </c>
    </row>
    <row r="14" spans="1:1" ht="24.9" x14ac:dyDescent="0.3">
      <c r="A14" s="74" t="s">
        <v>428</v>
      </c>
    </row>
    <row r="15" spans="1:1" ht="75" x14ac:dyDescent="0.3">
      <c r="A15" s="74" t="s">
        <v>435</v>
      </c>
    </row>
    <row r="16" spans="1:1" x14ac:dyDescent="0.3">
      <c r="A16" s="74" t="s">
        <v>913</v>
      </c>
    </row>
    <row r="17" spans="1:1" x14ac:dyDescent="0.3">
      <c r="A17" s="74" t="s">
        <v>615</v>
      </c>
    </row>
    <row r="18" spans="1:1" ht="37.299999999999997" x14ac:dyDescent="0.3">
      <c r="A18" s="74" t="s">
        <v>616</v>
      </c>
    </row>
    <row r="19" spans="1:1" x14ac:dyDescent="0.3">
      <c r="A19" s="74" t="s">
        <v>617</v>
      </c>
    </row>
    <row r="20" spans="1:1" ht="37.299999999999997" x14ac:dyDescent="0.3">
      <c r="A20" s="115" t="s">
        <v>385</v>
      </c>
    </row>
    <row r="21" spans="1:1" ht="49.75" x14ac:dyDescent="0.3">
      <c r="A21" s="74" t="s">
        <v>919</v>
      </c>
    </row>
    <row r="22" spans="1:1" x14ac:dyDescent="0.3">
      <c r="A22" s="74" t="s">
        <v>618</v>
      </c>
    </row>
    <row r="23" spans="1:1" x14ac:dyDescent="0.3">
      <c r="A23" s="74" t="s">
        <v>619</v>
      </c>
    </row>
    <row r="24" spans="1:1" ht="24.9" x14ac:dyDescent="0.3">
      <c r="A24" s="74" t="s">
        <v>620</v>
      </c>
    </row>
    <row r="25" spans="1:1" ht="24.9" x14ac:dyDescent="0.3">
      <c r="A25" s="74" t="s">
        <v>621</v>
      </c>
    </row>
    <row r="26" spans="1:1" ht="24.9" x14ac:dyDescent="0.3">
      <c r="A26" s="74" t="s">
        <v>364</v>
      </c>
    </row>
    <row r="27" spans="1:1" ht="24.9" x14ac:dyDescent="0.3">
      <c r="A27" s="74" t="s">
        <v>920</v>
      </c>
    </row>
    <row r="28" spans="1:1" ht="37.299999999999997" x14ac:dyDescent="0.3">
      <c r="A28" s="74" t="s">
        <v>365</v>
      </c>
    </row>
    <row r="29" spans="1:1" ht="24.9" x14ac:dyDescent="0.3">
      <c r="A29" s="74" t="s">
        <v>1007</v>
      </c>
    </row>
    <row r="30" spans="1:1" ht="49.75" x14ac:dyDescent="0.3">
      <c r="A30" s="74" t="s">
        <v>366</v>
      </c>
    </row>
    <row r="31" spans="1:1" ht="24.9" x14ac:dyDescent="0.3">
      <c r="A31" s="114" t="s">
        <v>761</v>
      </c>
    </row>
    <row r="32" spans="1:1" ht="24.9" x14ac:dyDescent="0.3">
      <c r="A32" s="74" t="s">
        <v>367</v>
      </c>
    </row>
    <row r="33" spans="1:1" ht="24.9" x14ac:dyDescent="0.3">
      <c r="A33" s="74" t="s">
        <v>921</v>
      </c>
    </row>
    <row r="34" spans="1:1" ht="37.299999999999997" x14ac:dyDescent="0.3">
      <c r="A34" s="74" t="s">
        <v>1017</v>
      </c>
    </row>
    <row r="35" spans="1:1" ht="24.9" x14ac:dyDescent="0.3">
      <c r="A35" s="74" t="s">
        <v>1018</v>
      </c>
    </row>
    <row r="36" spans="1:1" ht="49.75" x14ac:dyDescent="0.3">
      <c r="A36" s="74" t="s">
        <v>1019</v>
      </c>
    </row>
    <row r="37" spans="1:1" ht="24.9" x14ac:dyDescent="0.3">
      <c r="A37" s="74" t="s">
        <v>368</v>
      </c>
    </row>
    <row r="38" spans="1:1" ht="24.9" x14ac:dyDescent="0.3">
      <c r="A38" s="74" t="s">
        <v>369</v>
      </c>
    </row>
    <row r="39" spans="1:1" ht="24.9" x14ac:dyDescent="0.3">
      <c r="A39" s="74" t="s">
        <v>370</v>
      </c>
    </row>
    <row r="40" spans="1:1" ht="37.299999999999997" x14ac:dyDescent="0.3">
      <c r="A40" s="74" t="s">
        <v>1008</v>
      </c>
    </row>
    <row r="41" spans="1:1" ht="49.75" x14ac:dyDescent="0.3">
      <c r="A41" s="74" t="s">
        <v>371</v>
      </c>
    </row>
    <row r="42" spans="1:1" x14ac:dyDescent="0.3">
      <c r="A42" s="74" t="s">
        <v>372</v>
      </c>
    </row>
    <row r="43" spans="1:1" ht="24.9" x14ac:dyDescent="0.3">
      <c r="A43" s="74" t="s">
        <v>373</v>
      </c>
    </row>
    <row r="44" spans="1:1" ht="69" customHeight="1" x14ac:dyDescent="0.3">
      <c r="A44" s="114" t="s">
        <v>136</v>
      </c>
    </row>
    <row r="45" spans="1:1" ht="110.25" customHeight="1" x14ac:dyDescent="0.3">
      <c r="A45" s="114" t="s">
        <v>778</v>
      </c>
    </row>
    <row r="46" spans="1:1" ht="34.5" customHeight="1" x14ac:dyDescent="0.3">
      <c r="A46" s="114" t="s">
        <v>779</v>
      </c>
    </row>
    <row r="47" spans="1:1" x14ac:dyDescent="0.3">
      <c r="A47" s="74" t="s">
        <v>678</v>
      </c>
    </row>
    <row r="48" spans="1:1" ht="24.9" x14ac:dyDescent="0.3">
      <c r="A48" s="74" t="s">
        <v>679</v>
      </c>
    </row>
    <row r="49" spans="1:1" ht="37.299999999999997" x14ac:dyDescent="0.3">
      <c r="A49" s="74" t="s">
        <v>680</v>
      </c>
    </row>
    <row r="50" spans="1:1" ht="24.9" x14ac:dyDescent="0.3">
      <c r="A50" s="74" t="s">
        <v>390</v>
      </c>
    </row>
    <row r="51" spans="1:1" ht="62.15" x14ac:dyDescent="0.3">
      <c r="A51" s="74" t="s">
        <v>836</v>
      </c>
    </row>
    <row r="52" spans="1:1" ht="24.9" x14ac:dyDescent="0.3">
      <c r="A52" s="74" t="s">
        <v>837</v>
      </c>
    </row>
    <row r="53" spans="1:1" ht="37.299999999999997" x14ac:dyDescent="0.3">
      <c r="A53" s="74" t="s">
        <v>838</v>
      </c>
    </row>
    <row r="54" spans="1:1" ht="37.299999999999997" x14ac:dyDescent="0.3">
      <c r="A54" s="74" t="s">
        <v>839</v>
      </c>
    </row>
    <row r="55" spans="1:1" ht="37.299999999999997" x14ac:dyDescent="0.3">
      <c r="A55" s="74" t="s">
        <v>840</v>
      </c>
    </row>
    <row r="56" spans="1:1" ht="49.75" x14ac:dyDescent="0.3">
      <c r="A56" s="74" t="s">
        <v>841</v>
      </c>
    </row>
    <row r="57" spans="1:1" ht="49.75" x14ac:dyDescent="0.3">
      <c r="A57" s="74" t="s">
        <v>842</v>
      </c>
    </row>
    <row r="58" spans="1:1" ht="24.9" x14ac:dyDescent="0.3">
      <c r="A58" s="74" t="s">
        <v>1009</v>
      </c>
    </row>
    <row r="59" spans="1:1" x14ac:dyDescent="0.3">
      <c r="A59" s="74" t="s">
        <v>843</v>
      </c>
    </row>
    <row r="60" spans="1:1" ht="37.299999999999997" x14ac:dyDescent="0.3">
      <c r="A60" s="74" t="s">
        <v>844</v>
      </c>
    </row>
    <row r="61" spans="1:1" ht="24.9" x14ac:dyDescent="0.3">
      <c r="A61" s="74" t="s">
        <v>1010</v>
      </c>
    </row>
    <row r="62" spans="1:1" ht="24.9" x14ac:dyDescent="0.3">
      <c r="A62" s="74" t="s">
        <v>845</v>
      </c>
    </row>
    <row r="63" spans="1:1" ht="62.15" x14ac:dyDescent="0.3">
      <c r="A63" s="74" t="s">
        <v>637</v>
      </c>
    </row>
    <row r="64" spans="1:1" ht="24.9" x14ac:dyDescent="0.3">
      <c r="A64" s="114" t="s">
        <v>780</v>
      </c>
    </row>
    <row r="65" spans="1:1" x14ac:dyDescent="0.3">
      <c r="A65" s="74" t="s">
        <v>922</v>
      </c>
    </row>
    <row r="66" spans="1:1" ht="37.299999999999997" x14ac:dyDescent="0.3">
      <c r="A66" s="74" t="s">
        <v>830</v>
      </c>
    </row>
    <row r="67" spans="1:1" ht="24.9" x14ac:dyDescent="0.3">
      <c r="A67" s="74" t="s">
        <v>914</v>
      </c>
    </row>
    <row r="68" spans="1:1" ht="24.9" x14ac:dyDescent="0.3">
      <c r="A68" s="74" t="s">
        <v>831</v>
      </c>
    </row>
    <row r="69" spans="1:1" ht="24.9" x14ac:dyDescent="0.3">
      <c r="A69" s="74" t="s">
        <v>832</v>
      </c>
    </row>
    <row r="70" spans="1:1" ht="24.9" x14ac:dyDescent="0.3">
      <c r="A70" s="74" t="s">
        <v>833</v>
      </c>
    </row>
    <row r="71" spans="1:1" x14ac:dyDescent="0.3">
      <c r="A71" s="74" t="s">
        <v>834</v>
      </c>
    </row>
    <row r="72" spans="1:1" ht="24.9" x14ac:dyDescent="0.3">
      <c r="A72" s="113" t="s">
        <v>631</v>
      </c>
    </row>
    <row r="73" spans="1:1" ht="24.9" x14ac:dyDescent="0.3">
      <c r="A73" s="74" t="s">
        <v>753</v>
      </c>
    </row>
    <row r="74" spans="1:1" ht="24.9" x14ac:dyDescent="0.3">
      <c r="A74" s="74" t="s">
        <v>923</v>
      </c>
    </row>
    <row r="75" spans="1:1" x14ac:dyDescent="0.3">
      <c r="A75" s="74" t="s">
        <v>924</v>
      </c>
    </row>
    <row r="76" spans="1:1" ht="37.299999999999997" x14ac:dyDescent="0.3">
      <c r="A76" s="74" t="s">
        <v>754</v>
      </c>
    </row>
    <row r="77" spans="1:1" ht="59.25" customHeight="1" x14ac:dyDescent="0.3">
      <c r="A77" s="114" t="s">
        <v>781</v>
      </c>
    </row>
    <row r="78" spans="1:1" ht="24.9" x14ac:dyDescent="0.3">
      <c r="A78" s="74" t="s">
        <v>81</v>
      </c>
    </row>
    <row r="79" spans="1:1" ht="24.9" x14ac:dyDescent="0.3">
      <c r="A79" s="74" t="s">
        <v>925</v>
      </c>
    </row>
    <row r="80" spans="1:1" ht="37.299999999999997" x14ac:dyDescent="0.3">
      <c r="A80" s="115" t="s">
        <v>386</v>
      </c>
    </row>
    <row r="81" spans="1:1" ht="25.3" x14ac:dyDescent="0.3">
      <c r="A81" s="126" t="s">
        <v>915</v>
      </c>
    </row>
    <row r="82" spans="1:1" ht="24.9" x14ac:dyDescent="0.3">
      <c r="A82" s="74" t="s">
        <v>82</v>
      </c>
    </row>
    <row r="83" spans="1:1" x14ac:dyDescent="0.3">
      <c r="A83" s="74" t="s">
        <v>926</v>
      </c>
    </row>
    <row r="84" spans="1:1" ht="24.9" x14ac:dyDescent="0.3">
      <c r="A84" s="74" t="s">
        <v>83</v>
      </c>
    </row>
    <row r="85" spans="1:1" ht="24.9" x14ac:dyDescent="0.3">
      <c r="A85" s="74" t="s">
        <v>84</v>
      </c>
    </row>
    <row r="86" spans="1:1" ht="24.9" x14ac:dyDescent="0.3">
      <c r="A86" s="74" t="s">
        <v>85</v>
      </c>
    </row>
    <row r="87" spans="1:1" ht="24.9" x14ac:dyDescent="0.3">
      <c r="A87" s="74" t="s">
        <v>1016</v>
      </c>
    </row>
    <row r="88" spans="1:1" ht="24.9" x14ac:dyDescent="0.3">
      <c r="A88" s="74" t="s">
        <v>927</v>
      </c>
    </row>
    <row r="89" spans="1:1" ht="37.299999999999997" x14ac:dyDescent="0.3">
      <c r="A89" s="74" t="s">
        <v>638</v>
      </c>
    </row>
    <row r="90" spans="1:1" ht="37.299999999999997" x14ac:dyDescent="0.3">
      <c r="A90" s="74" t="s">
        <v>639</v>
      </c>
    </row>
    <row r="91" spans="1:1" ht="24.9" x14ac:dyDescent="0.3">
      <c r="A91" s="74" t="s">
        <v>640</v>
      </c>
    </row>
    <row r="92" spans="1:1" ht="37.75" x14ac:dyDescent="0.3">
      <c r="A92" s="77" t="s">
        <v>1011</v>
      </c>
    </row>
    <row r="93" spans="1:1" ht="50.15" x14ac:dyDescent="0.3">
      <c r="A93" s="77" t="s">
        <v>1012</v>
      </c>
    </row>
    <row r="94" spans="1:1" ht="50.15" x14ac:dyDescent="0.3">
      <c r="A94" s="77" t="s">
        <v>1013</v>
      </c>
    </row>
    <row r="95" spans="1:1" ht="37.299999999999997" x14ac:dyDescent="0.3">
      <c r="A95" s="74" t="s">
        <v>30</v>
      </c>
    </row>
    <row r="96" spans="1:1" ht="24.9" x14ac:dyDescent="0.3">
      <c r="A96" s="74" t="s">
        <v>31</v>
      </c>
    </row>
    <row r="97" spans="1:1" ht="37.299999999999997" x14ac:dyDescent="0.3">
      <c r="A97" s="74" t="s">
        <v>32</v>
      </c>
    </row>
    <row r="98" spans="1:1" x14ac:dyDescent="0.3">
      <c r="A98" s="74" t="s">
        <v>33</v>
      </c>
    </row>
    <row r="99" spans="1:1" ht="24.9" x14ac:dyDescent="0.3">
      <c r="A99" s="74" t="s">
        <v>703</v>
      </c>
    </row>
    <row r="100" spans="1:1" ht="37.299999999999997" x14ac:dyDescent="0.3">
      <c r="A100" s="74" t="s">
        <v>704</v>
      </c>
    </row>
    <row r="101" spans="1:1" ht="37.299999999999997" x14ac:dyDescent="0.3">
      <c r="A101" s="74" t="s">
        <v>705</v>
      </c>
    </row>
    <row r="102" spans="1:1" ht="24.9" x14ac:dyDescent="0.3">
      <c r="A102" s="74" t="s">
        <v>706</v>
      </c>
    </row>
    <row r="103" spans="1:1" s="141" customFormat="1" ht="74.599999999999994" x14ac:dyDescent="0.3">
      <c r="A103" s="126" t="s">
        <v>1015</v>
      </c>
    </row>
    <row r="104" spans="1:1" ht="37.299999999999997" x14ac:dyDescent="0.3">
      <c r="A104" s="74" t="s">
        <v>707</v>
      </c>
    </row>
    <row r="105" spans="1:1" ht="24.9" x14ac:dyDescent="0.3">
      <c r="A105" s="74" t="s">
        <v>928</v>
      </c>
    </row>
    <row r="106" spans="1:1" ht="24.9" x14ac:dyDescent="0.3">
      <c r="A106" s="74" t="s">
        <v>929</v>
      </c>
    </row>
    <row r="107" spans="1:1" ht="37.299999999999997" x14ac:dyDescent="0.3">
      <c r="A107" s="74" t="s">
        <v>708</v>
      </c>
    </row>
    <row r="108" spans="1:1" ht="62.15" x14ac:dyDescent="0.3">
      <c r="A108" s="74" t="s">
        <v>105</v>
      </c>
    </row>
    <row r="109" spans="1:1" ht="24.9" x14ac:dyDescent="0.3">
      <c r="A109" s="74" t="s">
        <v>106</v>
      </c>
    </row>
    <row r="110" spans="1:1" ht="37.299999999999997" x14ac:dyDescent="0.3">
      <c r="A110" s="74" t="s">
        <v>107</v>
      </c>
    </row>
    <row r="111" spans="1:1" ht="24.9" x14ac:dyDescent="0.3">
      <c r="A111" s="74" t="s">
        <v>108</v>
      </c>
    </row>
    <row r="112" spans="1:1" ht="24.9" x14ac:dyDescent="0.3">
      <c r="A112" s="74" t="s">
        <v>109</v>
      </c>
    </row>
    <row r="113" spans="1:1" ht="37.299999999999997" x14ac:dyDescent="0.3">
      <c r="A113" s="74" t="s">
        <v>110</v>
      </c>
    </row>
    <row r="114" spans="1:1" ht="62.15" x14ac:dyDescent="0.3">
      <c r="A114" s="74" t="s">
        <v>930</v>
      </c>
    </row>
    <row r="115" spans="1:1" ht="24.9" x14ac:dyDescent="0.3">
      <c r="A115" s="74" t="s">
        <v>612</v>
      </c>
    </row>
    <row r="116" spans="1:1" ht="24.9" x14ac:dyDescent="0.3">
      <c r="A116" s="74" t="s">
        <v>613</v>
      </c>
    </row>
    <row r="117" spans="1:1" ht="37.299999999999997" x14ac:dyDescent="0.3">
      <c r="A117" s="74" t="s">
        <v>614</v>
      </c>
    </row>
    <row r="118" spans="1:1" ht="24.9" x14ac:dyDescent="0.3">
      <c r="A118" s="74" t="s">
        <v>115</v>
      </c>
    </row>
    <row r="119" spans="1:1" ht="24.9" x14ac:dyDescent="0.3">
      <c r="A119" s="74" t="s">
        <v>116</v>
      </c>
    </row>
    <row r="120" spans="1:1" x14ac:dyDescent="0.3">
      <c r="A120" s="74" t="s">
        <v>117</v>
      </c>
    </row>
    <row r="121" spans="1:1" ht="24.9" x14ac:dyDescent="0.3">
      <c r="A121" s="74" t="s">
        <v>118</v>
      </c>
    </row>
    <row r="122" spans="1:1" ht="24.9" x14ac:dyDescent="0.3">
      <c r="A122" s="74" t="s">
        <v>931</v>
      </c>
    </row>
    <row r="123" spans="1:1" ht="24.9" x14ac:dyDescent="0.3">
      <c r="A123" s="74" t="s">
        <v>1014</v>
      </c>
    </row>
    <row r="124" spans="1:1" ht="24.9" x14ac:dyDescent="0.3">
      <c r="A124" s="74" t="s">
        <v>119</v>
      </c>
    </row>
    <row r="125" spans="1:1" ht="37.299999999999997" x14ac:dyDescent="0.3">
      <c r="A125" s="74" t="s">
        <v>932</v>
      </c>
    </row>
    <row r="126" spans="1:1" ht="24.9" x14ac:dyDescent="0.3">
      <c r="A126" s="74" t="s">
        <v>933</v>
      </c>
    </row>
    <row r="127" spans="1:1" ht="37.299999999999997" x14ac:dyDescent="0.3">
      <c r="A127" s="74" t="s">
        <v>866</v>
      </c>
    </row>
    <row r="128" spans="1:1" ht="24.9" x14ac:dyDescent="0.3">
      <c r="A128" s="74" t="s">
        <v>835</v>
      </c>
    </row>
    <row r="129" spans="1:1" ht="24.9" x14ac:dyDescent="0.3">
      <c r="A129" s="74" t="s">
        <v>720</v>
      </c>
    </row>
    <row r="130" spans="1:1" x14ac:dyDescent="0.3">
      <c r="A130" s="74" t="s">
        <v>916</v>
      </c>
    </row>
    <row r="131" spans="1:1" ht="24.9" x14ac:dyDescent="0.3">
      <c r="A131" s="74" t="s">
        <v>934</v>
      </c>
    </row>
    <row r="132" spans="1:1" ht="37.299999999999997" x14ac:dyDescent="0.3">
      <c r="A132" s="74" t="s">
        <v>453</v>
      </c>
    </row>
    <row r="133" spans="1:1" x14ac:dyDescent="0.3"/>
    <row r="134" spans="1:1" x14ac:dyDescent="0.3">
      <c r="A134" s="78" t="s">
        <v>568</v>
      </c>
    </row>
    <row r="135" spans="1:1" x14ac:dyDescent="0.3"/>
    <row r="136" spans="1:1" x14ac:dyDescent="0.3">
      <c r="A136" s="111" t="s">
        <v>389</v>
      </c>
    </row>
    <row r="137" spans="1:1" ht="37.299999999999997" x14ac:dyDescent="0.3">
      <c r="A137" s="113" t="s">
        <v>759</v>
      </c>
    </row>
    <row r="138" spans="1:1" ht="24.9" x14ac:dyDescent="0.3">
      <c r="A138" s="74" t="s">
        <v>786</v>
      </c>
    </row>
    <row r="139" spans="1:1" ht="37.299999999999997" x14ac:dyDescent="0.3">
      <c r="A139" s="74" t="s">
        <v>760</v>
      </c>
    </row>
    <row r="140" spans="1:1" ht="24.9" x14ac:dyDescent="0.3">
      <c r="A140" s="113" t="s">
        <v>758</v>
      </c>
    </row>
    <row r="141" spans="1:1" ht="24.9" x14ac:dyDescent="0.3">
      <c r="A141" s="74" t="s">
        <v>569</v>
      </c>
    </row>
    <row r="142" spans="1:1" ht="37.299999999999997" x14ac:dyDescent="0.3">
      <c r="A142" s="74" t="s">
        <v>659</v>
      </c>
    </row>
    <row r="143" spans="1:1" ht="24.9" x14ac:dyDescent="0.3">
      <c r="A143" s="74" t="s">
        <v>417</v>
      </c>
    </row>
    <row r="144" spans="1:1" ht="24.9" x14ac:dyDescent="0.3">
      <c r="A144" s="74" t="s">
        <v>632</v>
      </c>
    </row>
    <row r="145" spans="1:1" ht="62.15" x14ac:dyDescent="0.3">
      <c r="A145" s="74" t="s">
        <v>418</v>
      </c>
    </row>
    <row r="146" spans="1:1" x14ac:dyDescent="0.3">
      <c r="A146" s="74" t="s">
        <v>406</v>
      </c>
    </row>
    <row r="147" spans="1:1" x14ac:dyDescent="0.3">
      <c r="A147" s="75" t="s">
        <v>559</v>
      </c>
    </row>
    <row r="148" spans="1:1" x14ac:dyDescent="0.3">
      <c r="A148" s="75" t="s">
        <v>560</v>
      </c>
    </row>
    <row r="149" spans="1:1" x14ac:dyDescent="0.3">
      <c r="A149" s="75" t="s">
        <v>561</v>
      </c>
    </row>
    <row r="150" spans="1:1" x14ac:dyDescent="0.3">
      <c r="A150" s="75" t="s">
        <v>562</v>
      </c>
    </row>
    <row r="151" spans="1:1" x14ac:dyDescent="0.3">
      <c r="A151" s="75" t="s">
        <v>563</v>
      </c>
    </row>
    <row r="152" spans="1:1" x14ac:dyDescent="0.3">
      <c r="A152" s="75" t="s">
        <v>564</v>
      </c>
    </row>
    <row r="153" spans="1:1" x14ac:dyDescent="0.3">
      <c r="A153" s="75" t="s">
        <v>565</v>
      </c>
    </row>
    <row r="154" spans="1:1" x14ac:dyDescent="0.3">
      <c r="A154" s="75" t="s">
        <v>566</v>
      </c>
    </row>
    <row r="155" spans="1:1" x14ac:dyDescent="0.3">
      <c r="A155" s="75" t="s">
        <v>567</v>
      </c>
    </row>
    <row r="156" spans="1:1" ht="24.9" x14ac:dyDescent="0.3">
      <c r="A156" s="74" t="s">
        <v>633</v>
      </c>
    </row>
    <row r="157" spans="1:1" ht="24.9" x14ac:dyDescent="0.3">
      <c r="A157" s="134" t="s">
        <v>959</v>
      </c>
    </row>
    <row r="158" spans="1:1" ht="24.9" x14ac:dyDescent="0.3">
      <c r="A158" s="74" t="s">
        <v>672</v>
      </c>
    </row>
    <row r="159" spans="1:1" hidden="1" x14ac:dyDescent="0.3"/>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Clement_Dawn</cp:lastModifiedBy>
  <cp:lastPrinted>2016-01-14T13:17:04Z</cp:lastPrinted>
  <dcterms:created xsi:type="dcterms:W3CDTF">2001-06-11T17:38:48Z</dcterms:created>
  <dcterms:modified xsi:type="dcterms:W3CDTF">2020-10-14T22:16:36Z</dcterms:modified>
</cp:coreProperties>
</file>